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4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5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drawings/drawing6.xml" ContentType="application/vnd.openxmlformats-officedocument.drawing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21" r:id="rId2"/>
    <sheet name="Ökosystem Schnittstellen" sheetId="19" r:id="rId3"/>
    <sheet name="Hardwareeigenschaften" sheetId="5" r:id="rId4"/>
    <sheet name="Ortung&amp;Karten" sheetId="11" r:id="rId5"/>
    <sheet name="Asset Management" sheetId="14" r:id="rId6"/>
    <sheet name="Tabelle3" sheetId="3" r:id="rId7"/>
  </sheets>
  <definedNames>
    <definedName name="_xlnm.Print_Area" localSheetId="1">'Allg. Systemeigenschaften'!$A$1:$K$56</definedName>
    <definedName name="_xlnm.Print_Area" localSheetId="5">'Asset Management'!$A$1:$K$59</definedName>
    <definedName name="_xlnm.Print_Area" localSheetId="3">Hardwareeigenschaften!$A$1:$K$141</definedName>
    <definedName name="_xlnm.Print_Area" localSheetId="2">'Ökosystem Schnittstellen'!$A$1:$K$49</definedName>
    <definedName name="_xlnm.Print_Area" localSheetId="4">'Ortung&amp;Karten'!$A$1:$K$82</definedName>
  </definedNames>
  <calcPr calcId="162913"/>
</workbook>
</file>

<file path=xl/calcChain.xml><?xml version="1.0" encoding="utf-8"?>
<calcChain xmlns="http://schemas.openxmlformats.org/spreadsheetml/2006/main">
  <c r="K58" i="14" l="1"/>
  <c r="K105" i="5" l="1"/>
  <c r="K106" i="5"/>
  <c r="A106" i="5"/>
  <c r="A105" i="5"/>
  <c r="K15" i="21" l="1"/>
  <c r="A15" i="21"/>
  <c r="K14" i="21"/>
  <c r="A14" i="21"/>
  <c r="G50" i="11" l="1"/>
  <c r="G49" i="11"/>
  <c r="G47" i="11"/>
  <c r="G46" i="11"/>
  <c r="G41" i="11"/>
  <c r="G40" i="11"/>
  <c r="G38" i="11"/>
  <c r="G39" i="11"/>
  <c r="G37" i="11"/>
  <c r="K41" i="5" l="1"/>
  <c r="K42" i="5"/>
  <c r="K55" i="21"/>
  <c r="A55" i="21"/>
  <c r="K54" i="21"/>
  <c r="A54" i="21"/>
  <c r="K53" i="21"/>
  <c r="K50" i="21"/>
  <c r="A50" i="21"/>
  <c r="K49" i="21"/>
  <c r="A49" i="21"/>
  <c r="K48" i="21"/>
  <c r="A48" i="21"/>
  <c r="K47" i="21"/>
  <c r="K44" i="21"/>
  <c r="A44" i="21"/>
  <c r="K43" i="21"/>
  <c r="A43" i="21"/>
  <c r="K42" i="21"/>
  <c r="K40" i="21"/>
  <c r="K38" i="21"/>
  <c r="K37" i="21"/>
  <c r="K36" i="21"/>
  <c r="K34" i="21"/>
  <c r="K30" i="21"/>
  <c r="G30" i="21"/>
  <c r="K29" i="21"/>
  <c r="G29" i="21"/>
  <c r="K26" i="21"/>
  <c r="G26" i="21"/>
  <c r="K25" i="21"/>
  <c r="G25" i="21"/>
  <c r="K24" i="21"/>
  <c r="G24" i="21"/>
  <c r="K23" i="21"/>
  <c r="G23" i="21"/>
  <c r="K22" i="21"/>
  <c r="G22" i="21"/>
  <c r="K19" i="21"/>
  <c r="K18" i="21"/>
  <c r="K10" i="21"/>
  <c r="K9" i="21"/>
  <c r="K8" i="21"/>
  <c r="K7" i="21"/>
  <c r="K6" i="21"/>
  <c r="K5" i="21"/>
  <c r="I2" i="21"/>
  <c r="K2" i="21" l="1"/>
  <c r="C32" i="20" s="1"/>
  <c r="I2" i="5"/>
  <c r="G139" i="5"/>
  <c r="G138" i="5"/>
  <c r="G137" i="5"/>
  <c r="G135" i="5"/>
  <c r="G134" i="5"/>
  <c r="G133" i="5"/>
  <c r="K134" i="5"/>
  <c r="K135" i="5"/>
  <c r="K137" i="5"/>
  <c r="K138" i="5"/>
  <c r="K139" i="5"/>
  <c r="K133" i="5"/>
  <c r="G11" i="11" l="1"/>
  <c r="G5" i="11"/>
  <c r="G24" i="14" l="1"/>
  <c r="G23" i="14"/>
  <c r="G22" i="14"/>
  <c r="A56" i="14"/>
  <c r="A55" i="14"/>
  <c r="A23" i="14"/>
  <c r="A24" i="14"/>
  <c r="A22" i="14"/>
  <c r="A16" i="14"/>
  <c r="A17" i="14"/>
  <c r="A18" i="14"/>
  <c r="A15" i="14"/>
  <c r="A12" i="14"/>
  <c r="A11" i="14"/>
  <c r="A6" i="14"/>
  <c r="A7" i="14"/>
  <c r="A8" i="14"/>
  <c r="A5" i="14"/>
  <c r="A80" i="11"/>
  <c r="A81" i="11"/>
  <c r="A79" i="11"/>
  <c r="B62" i="11"/>
  <c r="B61" i="11"/>
  <c r="B59" i="11"/>
  <c r="B58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57" i="11"/>
  <c r="C50" i="11"/>
  <c r="C49" i="11"/>
  <c r="C47" i="11"/>
  <c r="C46" i="11"/>
  <c r="B46" i="11"/>
  <c r="B47" i="11"/>
  <c r="B48" i="11"/>
  <c r="B49" i="11"/>
  <c r="B50" i="11"/>
  <c r="B45" i="11"/>
  <c r="A27" i="11"/>
  <c r="A26" i="11"/>
  <c r="A22" i="11"/>
  <c r="A21" i="11"/>
  <c r="B13" i="11"/>
  <c r="B14" i="11"/>
  <c r="B15" i="11"/>
  <c r="B16" i="11"/>
  <c r="B12" i="11"/>
  <c r="B7" i="11"/>
  <c r="B8" i="11"/>
  <c r="B9" i="11"/>
  <c r="B10" i="11"/>
  <c r="B6" i="11"/>
  <c r="A6" i="11"/>
  <c r="A7" i="11"/>
  <c r="A8" i="11"/>
  <c r="A9" i="11"/>
  <c r="A10" i="11"/>
  <c r="A11" i="11"/>
  <c r="A12" i="11"/>
  <c r="A13" i="11"/>
  <c r="A14" i="11"/>
  <c r="A15" i="11"/>
  <c r="A16" i="11"/>
  <c r="A5" i="11"/>
  <c r="G16" i="11"/>
  <c r="G15" i="11"/>
  <c r="G14" i="11"/>
  <c r="G13" i="11"/>
  <c r="G12" i="11"/>
  <c r="G10" i="11"/>
  <c r="G9" i="11"/>
  <c r="G8" i="11"/>
  <c r="G7" i="11"/>
  <c r="G6" i="11"/>
  <c r="G123" i="5"/>
  <c r="G122" i="5"/>
  <c r="G121" i="5"/>
  <c r="G120" i="5"/>
  <c r="A101" i="5"/>
  <c r="A100" i="5"/>
  <c r="A90" i="5"/>
  <c r="A91" i="5"/>
  <c r="A92" i="5"/>
  <c r="A89" i="5"/>
  <c r="G87" i="5"/>
  <c r="G86" i="5"/>
  <c r="A82" i="5"/>
  <c r="A83" i="5"/>
  <c r="A81" i="5"/>
  <c r="B72" i="5"/>
  <c r="B73" i="5"/>
  <c r="B74" i="5"/>
  <c r="B75" i="5"/>
  <c r="B76" i="5"/>
  <c r="B71" i="5"/>
  <c r="A76" i="5"/>
  <c r="A75" i="5"/>
  <c r="A74" i="5"/>
  <c r="A73" i="5"/>
  <c r="A72" i="5"/>
  <c r="A71" i="5"/>
  <c r="A70" i="5"/>
  <c r="A65" i="5"/>
  <c r="A66" i="5"/>
  <c r="A67" i="5"/>
  <c r="A68" i="5"/>
  <c r="A64" i="5"/>
  <c r="A61" i="5"/>
  <c r="A60" i="5"/>
  <c r="A59" i="5"/>
  <c r="A58" i="5"/>
  <c r="A57" i="5"/>
  <c r="A56" i="5"/>
  <c r="A55" i="5"/>
  <c r="A54" i="5"/>
  <c r="A48" i="5"/>
  <c r="A49" i="5"/>
  <c r="A50" i="5"/>
  <c r="A51" i="5"/>
  <c r="A47" i="5"/>
  <c r="A7" i="5"/>
  <c r="A8" i="5"/>
  <c r="A9" i="5"/>
  <c r="A6" i="5"/>
  <c r="G129" i="5"/>
  <c r="G128" i="5"/>
  <c r="G127" i="5"/>
  <c r="G126" i="5"/>
  <c r="G118" i="5"/>
  <c r="G117" i="5"/>
  <c r="G116" i="5"/>
  <c r="G115" i="5"/>
  <c r="G109" i="5"/>
  <c r="G108" i="5"/>
  <c r="G9" i="5"/>
  <c r="G7" i="5"/>
  <c r="G8" i="5"/>
  <c r="G6" i="5"/>
  <c r="G89" i="5"/>
  <c r="G90" i="5"/>
  <c r="G91" i="5"/>
  <c r="G92" i="5"/>
  <c r="G28" i="5"/>
  <c r="G27" i="5"/>
  <c r="G26" i="5"/>
  <c r="G21" i="5"/>
  <c r="G20" i="5"/>
  <c r="K5" i="14" l="1"/>
  <c r="K6" i="14"/>
  <c r="K7" i="14"/>
  <c r="K8" i="14"/>
  <c r="K10" i="14"/>
  <c r="K11" i="14"/>
  <c r="K12" i="14"/>
  <c r="K14" i="14"/>
  <c r="K15" i="14"/>
  <c r="K16" i="14"/>
  <c r="K17" i="14"/>
  <c r="K18" i="14"/>
  <c r="K20" i="14"/>
  <c r="K22" i="14"/>
  <c r="K23" i="14"/>
  <c r="K24" i="14"/>
  <c r="K27" i="14"/>
  <c r="K3" i="14" s="1"/>
  <c r="K28" i="14"/>
  <c r="K29" i="14"/>
  <c r="K30" i="14"/>
  <c r="K31" i="14"/>
  <c r="K33" i="14"/>
  <c r="K36" i="14"/>
  <c r="K37" i="14"/>
  <c r="K38" i="14"/>
  <c r="K39" i="14"/>
  <c r="K40" i="14"/>
  <c r="K41" i="14"/>
  <c r="K42" i="14"/>
  <c r="K43" i="14"/>
  <c r="K46" i="14"/>
  <c r="K47" i="14"/>
  <c r="K48" i="14"/>
  <c r="K49" i="14"/>
  <c r="K50" i="14"/>
  <c r="K52" i="14"/>
  <c r="K54" i="14"/>
  <c r="K55" i="14"/>
  <c r="K56" i="14"/>
  <c r="K4" i="14"/>
  <c r="C36" i="20" l="1"/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4" i="11"/>
  <c r="K45" i="11"/>
  <c r="K46" i="11"/>
  <c r="K47" i="11"/>
  <c r="K48" i="11"/>
  <c r="K49" i="11"/>
  <c r="K50" i="11"/>
  <c r="K51" i="11"/>
  <c r="K52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7" i="11"/>
  <c r="K78" i="11"/>
  <c r="K79" i="11"/>
  <c r="K80" i="11"/>
  <c r="K81" i="11"/>
  <c r="K4" i="11"/>
  <c r="K116" i="5"/>
  <c r="K117" i="5"/>
  <c r="K118" i="5"/>
  <c r="K120" i="5"/>
  <c r="K121" i="5"/>
  <c r="K122" i="5"/>
  <c r="K123" i="5"/>
  <c r="K126" i="5"/>
  <c r="K127" i="5"/>
  <c r="K128" i="5"/>
  <c r="K129" i="5"/>
  <c r="K115" i="5"/>
  <c r="K112" i="5"/>
  <c r="K104" i="5"/>
  <c r="K107" i="5"/>
  <c r="K108" i="5"/>
  <c r="K109" i="5"/>
  <c r="K99" i="5"/>
  <c r="K100" i="5"/>
  <c r="K101" i="5"/>
  <c r="K96" i="5"/>
  <c r="K86" i="5"/>
  <c r="K88" i="5"/>
  <c r="K89" i="5"/>
  <c r="K90" i="5"/>
  <c r="K91" i="5"/>
  <c r="K92" i="5"/>
  <c r="K95" i="5"/>
  <c r="K81" i="5"/>
  <c r="K82" i="5"/>
  <c r="K83" i="5"/>
  <c r="K80" i="5"/>
  <c r="K47" i="5"/>
  <c r="K48" i="5"/>
  <c r="K49" i="5"/>
  <c r="K50" i="5"/>
  <c r="K51" i="5"/>
  <c r="K54" i="5"/>
  <c r="K55" i="5"/>
  <c r="K56" i="5"/>
  <c r="K57" i="5"/>
  <c r="K58" i="5"/>
  <c r="K59" i="5"/>
  <c r="K60" i="5"/>
  <c r="K61" i="5"/>
  <c r="K64" i="5"/>
  <c r="K65" i="5"/>
  <c r="K66" i="5"/>
  <c r="K67" i="5"/>
  <c r="K68" i="5"/>
  <c r="K70" i="5"/>
  <c r="K71" i="5"/>
  <c r="K72" i="5"/>
  <c r="K73" i="5"/>
  <c r="K74" i="5"/>
  <c r="K75" i="5"/>
  <c r="K76" i="5"/>
  <c r="K45" i="5"/>
  <c r="K26" i="5"/>
  <c r="K27" i="5"/>
  <c r="K28" i="5"/>
  <c r="K29" i="5"/>
  <c r="K30" i="5"/>
  <c r="K31" i="5"/>
  <c r="K33" i="5"/>
  <c r="K34" i="5"/>
  <c r="K35" i="5"/>
  <c r="K36" i="5"/>
  <c r="K37" i="5"/>
  <c r="K38" i="5"/>
  <c r="K39" i="5"/>
  <c r="K40" i="5"/>
  <c r="K2" i="11" l="1"/>
  <c r="C35" i="20" s="1"/>
  <c r="K20" i="5"/>
  <c r="K21" i="5"/>
  <c r="K22" i="5"/>
  <c r="K14" i="5"/>
  <c r="K15" i="5"/>
  <c r="K16" i="5"/>
  <c r="K17" i="5"/>
  <c r="K18" i="5"/>
  <c r="K13" i="5"/>
  <c r="K6" i="5"/>
  <c r="K7" i="5"/>
  <c r="K8" i="5"/>
  <c r="K9" i="5"/>
  <c r="K5" i="5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6" i="19"/>
  <c r="K2" i="5" l="1"/>
  <c r="C34" i="20" s="1"/>
  <c r="K2" i="19"/>
  <c r="C33" i="20" s="1"/>
  <c r="I2" i="11"/>
  <c r="I5" i="19"/>
  <c r="I2" i="19" s="1"/>
  <c r="C38" i="20" l="1"/>
</calcChain>
</file>

<file path=xl/sharedStrings.xml><?xml version="1.0" encoding="utf-8"?>
<sst xmlns="http://schemas.openxmlformats.org/spreadsheetml/2006/main" count="381" uniqueCount="331">
  <si>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</si>
  <si>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</si>
  <si>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</si>
  <si>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</si>
  <si>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</si>
  <si>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</si>
  <si>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</si>
  <si>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</si>
  <si>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</si>
  <si>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</si>
  <si>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</si>
  <si>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</si>
  <si>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</si>
  <si>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</si>
  <si>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bis zu 20</t>
  </si>
  <si>
    <t>21…50</t>
  </si>
  <si>
    <t>51…100</t>
  </si>
  <si>
    <t>über 100</t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</si>
  <si>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</si>
  <si>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</si>
  <si>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</si>
  <si>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</si>
  <si>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</si>
  <si>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</si>
  <si>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</si>
  <si>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</si>
  <si>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</si>
  <si>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</si>
  <si>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</si>
  <si>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</si>
  <si>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</si>
  <si>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</si>
  <si>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</si>
  <si>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</si>
  <si>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</si>
  <si>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</si>
  <si>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</si>
  <si>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</si>
  <si>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</si>
  <si>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</si>
  <si>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</si>
  <si>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</si>
  <si>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</si>
  <si>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</si>
  <si>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</si>
  <si>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</si>
  <si>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</si>
  <si>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</si>
  <si>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</si>
  <si>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</si>
  <si>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</si>
  <si>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</si>
  <si>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</si>
  <si>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</si>
  <si>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</si>
  <si>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</si>
  <si>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</si>
  <si>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</si>
  <si>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</si>
  <si>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</si>
  <si>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</si>
  <si>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</si>
  <si>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</si>
  <si>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</si>
  <si>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</si>
  <si>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</si>
  <si>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</si>
  <si>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</si>
  <si>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</si>
  <si>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</si>
  <si>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</si>
  <si>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</si>
  <si>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</si>
  <si>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</si>
  <si>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</si>
  <si>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</si>
  <si>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</si>
  <si>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</si>
  <si>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</si>
  <si>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</si>
  <si>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</si>
  <si>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Customer Support für Hardware</t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</si>
  <si>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</si>
  <si>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</si>
  <si>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t>Sonstige</t>
  </si>
  <si>
    <t>RFID</t>
  </si>
  <si>
    <t>Schnittstellen zu OEM- bzw. Parallelsystemen</t>
  </si>
  <si>
    <t>Sonstige Sensoren</t>
  </si>
  <si>
    <t>eine kabelgebundene Kommunikation</t>
  </si>
  <si>
    <t>durch manuelle Eingabe des Fahrers/Bedieners</t>
  </si>
  <si>
    <t>durch manuelle Eingabe des Disponenten</t>
  </si>
  <si>
    <t>durch automatische Zuordnung über die geographische Position</t>
  </si>
  <si>
    <t>Das System erfasst die Zustandsänderung digitaler Eingänge (z.B. Ladetür Auf/Zu) und stellt diese Informationen in Berichtsform mit Positions- und Zeitangaben zur Verfügung.</t>
  </si>
  <si>
    <t>Die maximal mögliche Anzahl zu überwachender Eingänge beträgt:</t>
  </si>
  <si>
    <t>1 Eingang</t>
  </si>
  <si>
    <t>2-4 Eingänge</t>
  </si>
  <si>
    <t>5 und mehr Eingänge</t>
  </si>
  <si>
    <t>Die Informationsdarstellung bzw. Alarmierung erfolgt</t>
  </si>
  <si>
    <t>auf der Nutzeroberfläche/Kartendarstellung durch entsprechende Symbole</t>
  </si>
  <si>
    <t>auf der Nutzeroberfläche/Kartendarstellung durch „Pop-up-Fenster“</t>
  </si>
  <si>
    <t>in einer „Ereignis“-Tabelle</t>
  </si>
  <si>
    <t>als Text an eine vom Nutzer anzugebende E-Mail-Adresse</t>
  </si>
  <si>
    <t>als SMS an eine vom Nutzer anzugebende Mobilfunknummer</t>
  </si>
  <si>
    <t>Geschwindigkeit</t>
  </si>
  <si>
    <t>Das Endgerät verfügt über Schnittstellen zur Anbindung von Temperatursensoren.</t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</si>
  <si>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</si>
  <si>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</si>
  <si>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t>Das Endgerät verfügt über Schnittstellen zur Anbindung von Kühlaggregaten.</t>
  </si>
  <si>
    <t>Anbindungen der Aggregate folgender Hersteller werden unterstützt:</t>
  </si>
  <si>
    <t>Carrier</t>
  </si>
  <si>
    <t>Thermoking</t>
  </si>
  <si>
    <t>Frigoblock</t>
  </si>
  <si>
    <t>Mitsubishi</t>
  </si>
  <si>
    <t>Über die Schnittstellen zu den Kühlaggregaten oder Datenschreibern werden folgende Informationen im Telematiksystem/-portal dargestellt:</t>
  </si>
  <si>
    <t>Kühlgerätestatus (An/Aus)</t>
  </si>
  <si>
    <t>Kühlgerätebetriebsart (Start/Stop/Dauer)</t>
  </si>
  <si>
    <t>Abtauzyklus</t>
  </si>
  <si>
    <t>Ansaug-/Ausblasluft</t>
  </si>
  <si>
    <t>Technische Alarme mit Fehlercodes</t>
  </si>
  <si>
    <t>Kühlgeräte-Batteriezustand</t>
  </si>
  <si>
    <t>Tankfüllstandsensor des Kühlgerätetanks</t>
  </si>
  <si>
    <t>Betriebsstunden der Kühlmaschine</t>
  </si>
  <si>
    <t>Auf die Kühlmaschinendaten können folgende typische Alarme gesetzt werden:</t>
  </si>
  <si>
    <t>Dieseldiebstahl</t>
  </si>
  <si>
    <t>Definierte Dieselfüllstände</t>
  </si>
  <si>
    <t>Kühlmaschine wurde an / ausgeschaltet</t>
  </si>
  <si>
    <t>Kühlmaschinen Errorcodes (Unterteilung in grün / gelb / rot)</t>
  </si>
  <si>
    <t>Das Telematiksystem kann über das Trailer-Endgerät vom Dispositionsarbeitsplatz aus das Kühlaggregat ansteuern. Dies umfasst die Ansteuerung von:</t>
  </si>
  <si>
    <t>Betriebsmodus (Kühlen / Heizen)</t>
  </si>
  <si>
    <t>Kühlgerätebetriebsart (Start/Stop/Dauerlauf)</t>
  </si>
  <si>
    <t>Setpoint</t>
  </si>
  <si>
    <t>alle Alarme löschen</t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</si>
  <si>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</si>
  <si>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</si>
  <si>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</si>
  <si>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</si>
  <si>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</si>
  <si>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</si>
  <si>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</si>
  <si>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Ortungsfunktionen und Kartendarstellung</t>
  </si>
  <si>
    <t>Die Objektpositionen werden automatisch vom Endgerät zum Internetportal bzw. Server übertragen.</t>
  </si>
  <si>
    <t>Der Aktualisierungsrhythmus ist fest eingestellt und beträgt:</t>
  </si>
  <si>
    <t>zwischen 2 und 10 Minuten</t>
  </si>
  <si>
    <t>mehr als 10 Minuten</t>
  </si>
  <si>
    <t>Die Objektpositionen werden nur auf Anforderung des Nutzers vom Endgerät zum Internetportal bzw. Server übertragen.</t>
  </si>
  <si>
    <t>Die Positionen der mobilen Objekte werden auf einer digitalen Karte dargestellt.</t>
  </si>
  <si>
    <t>Zusätzlich kann die Position auf Satellitenaufnahmen (z.B. Google Earth) dargestellt werden.</t>
  </si>
  <si>
    <t>Der Anwender kann eigene Karten zur Anzeige (in einem üblichen GIS-Format) in das System laden</t>
  </si>
  <si>
    <t>Der Anwender kann eigene „Points-of-Interest“ (z.B. Kundenadressen) in das System laden und auf der Karte anzeigen lassen.</t>
  </si>
  <si>
    <t>Der Import dieser POIs erfolgt mittels EXCEL-Datei</t>
  </si>
  <si>
    <t>Der Import erfolgt mittels einem anderen Datenformat</t>
  </si>
  <si>
    <r>
      <rPr>
        <sz val="11"/>
        <color theme="1"/>
        <rFont val="Calibri"/>
        <family val="2"/>
        <scheme val="minor"/>
      </rPr>
      <t xml:space="preserve">Die Karte ist </t>
    </r>
    <r>
      <rPr>
        <u/>
        <sz val="11"/>
        <color theme="1"/>
        <rFont val="Calibri"/>
        <family val="2"/>
        <scheme val="minor"/>
      </rPr>
      <t>stufenlo</t>
    </r>
    <r>
      <rPr>
        <sz val="11"/>
        <color theme="1"/>
        <rFont val="Calibri"/>
        <family val="2"/>
        <scheme val="minor"/>
      </rPr>
      <t>s zoombar</t>
    </r>
  </si>
  <si>
    <t>Der Kartenausschnitt ist mittels „grab-and-shift“ verschiebbar</t>
  </si>
  <si>
    <r>
      <t xml:space="preserve">Die </t>
    </r>
    <r>
      <rPr>
        <u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 Beschriftung der Objektsymbole umfasst:</t>
    </r>
  </si>
  <si>
    <t>eine Geo-Referenzierung, d.h. Straßen- und Ortsangabe</t>
  </si>
  <si>
    <r>
      <t xml:space="preserve">Der Nutzer kann durch einfache Bedienvorgänge (z.B. "Mouse-over") weitere, </t>
    </r>
    <r>
      <rPr>
        <u/>
        <sz val="11"/>
        <color theme="1"/>
        <rFont val="Calibri"/>
        <family val="2"/>
        <scheme val="minor"/>
      </rPr>
      <t>nicht permanent</t>
    </r>
    <r>
      <rPr>
        <sz val="11"/>
        <color theme="1"/>
        <rFont val="Calibri"/>
        <family val="2"/>
        <scheme val="minor"/>
      </rPr>
      <t xml:space="preserve"> angezeigte Informationen abrufen:</t>
    </r>
  </si>
  <si>
    <t>Die Aktualisierung der Objektpositionen auf der Kartenanzeige erfolgt:</t>
  </si>
  <si>
    <t>automatisch</t>
  </si>
  <si>
    <t>mehr als 2 Minuten</t>
  </si>
  <si>
    <t>Der Aktualisierungsrhythmus kann vom Nutzer eingestellt werden. Das schnellstmögliche Intervall beträgt:</t>
  </si>
  <si>
    <t>durch Betätigen eines „Aktualisieren“-Buttons</t>
  </si>
  <si>
    <t>Positionsverläufe der Objekte können in der Karte nach frei auswählbaren Zeiträumen dargestellt werden.</t>
  </si>
  <si>
    <t>Der Nutzer kann einzelne Objekte mit einer so genannten „Gebietsüberwachung“ belegen, um sich die Ein- oder Ausfahrt in das definierte Gebiet vom System melden zu lassen.</t>
  </si>
  <si>
    <t>Die geometrische Form des Überwachungsgebiets kann dabei sein:</t>
  </si>
  <si>
    <t>kreisförmig</t>
  </si>
  <si>
    <t>mit festem Radius</t>
  </si>
  <si>
    <t>mit frei wählbarem Radius</t>
  </si>
  <si>
    <t>rechteckig</t>
  </si>
  <si>
    <t>mit fester Größe</t>
  </si>
  <si>
    <t>mit frei wählbaren Seitenlängen</t>
  </si>
  <si>
    <t>frei wählbarer, geschlossener Polygonzug</t>
  </si>
  <si>
    <t>Die geographische Lage wird vom Anwender bestimmt durch:</t>
  </si>
  <si>
    <t>„Anklicken“ der Mittel- bzw. Eckpunkte direkt in der Karte</t>
  </si>
  <si>
    <t>Eingabe von Längen- und Breitengraden der Mittel- und Eckpunkte</t>
  </si>
  <si>
    <t>Eingabe von Straßen- und Ortsnamen der Mittel- und Eckpunkte</t>
  </si>
  <si>
    <t>Die Meldung von Ein- oder Ausfahrt eines Objekts erfolgt</t>
  </si>
  <si>
    <t>Die Positionsdaten der Objekte können vom Nutzer zu eigenen Zwecken exportiert werden.</t>
  </si>
  <si>
    <t>Die Exportdateien werden in folgenden Formaten angeboten:</t>
  </si>
  <si>
    <t>EXCEL</t>
  </si>
  <si>
    <t>CSV</t>
  </si>
  <si>
    <t>Sonstiges Format</t>
  </si>
  <si>
    <t>mechanische Sensoren</t>
  </si>
  <si>
    <t>die angelegte externe Stromversorgung</t>
  </si>
  <si>
    <t>Funkkommunikation (WLAN, RFID, usw.) mit dem Fahrzeug</t>
  </si>
  <si>
    <t>Funkkommunikation (WLAN, RFID, usw.)</t>
  </si>
  <si>
    <t>durch automatische Übernahme aus dem Transportauftrag</t>
  </si>
  <si>
    <t>Das Endgerät verfügt über eine Sensorik, die folgende technische Daten erfasst und zur Auswertung bzw. Archivierung (ggfs. auch zur Alarmgenerierung) an die Zentrale überträgt:</t>
  </si>
  <si>
    <t>Position</t>
  </si>
  <si>
    <t>Längsbeschleunigung</t>
  </si>
  <si>
    <t>Querbeschleunigung</t>
  </si>
  <si>
    <t>Vertikalbeschleunigung</t>
  </si>
  <si>
    <t>Temperatur</t>
  </si>
  <si>
    <t>Feuchtigkeit</t>
  </si>
  <si>
    <t>Harter Schlag / Crash</t>
  </si>
  <si>
    <t>Die aus vorstehend genannten Daten ggfs. generierten Alarmierungen erfolgen</t>
  </si>
  <si>
    <r>
      <rPr>
        <sz val="11"/>
        <color theme="1"/>
        <rFont val="Calibri"/>
        <family val="2"/>
        <scheme val="minor"/>
      </rPr>
      <t xml:space="preserve">Die Asset-bezogenen Daten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 (z.B. Erschütterungen eines Containers über einen Tag, Monat, usw.)</t>
    </r>
  </si>
  <si>
    <t>Die Telematikeinheit kann "over the air" ein Update erhalten für …</t>
  </si>
  <si>
    <t>Firmware</t>
  </si>
  <si>
    <t>Konfiguration</t>
  </si>
  <si>
    <t>Die Telematikeinheit verfügt über eine Geräteschutzklasse von …</t>
  </si>
  <si>
    <t>IP 68 oder kleiner</t>
  </si>
  <si>
    <t>IP 69 (ermöglicht Reinigung mit Hochdruckgerät)</t>
  </si>
  <si>
    <t>Anzeigefunktionen</t>
  </si>
  <si>
    <t>Geofencing</t>
  </si>
  <si>
    <t>Datenexport</t>
  </si>
  <si>
    <t>Das Endgerät erfasst die Zustandsänderung digitaler Eingänge. Die maximal mögliche Anzahl zu überwachender Eingänge beträgt:</t>
  </si>
  <si>
    <t>Das Endgerät verfügt über Schnittstellen zur Anbindung von Beschleunigungssensoren.</t>
  </si>
  <si>
    <t>Das Endgerät ist nach EN 12830 als Datenlogger zertifiziert (ohne externen Datenschreiber)</t>
  </si>
  <si>
    <t>Sensorik im Endgerät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</si>
  <si>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</si>
  <si>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</si>
  <si>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</si>
  <si>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</si>
  <si>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</si>
  <si>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</si>
  <si>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</si>
  <si>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t>Das Endgerät verfügt über folgende weitere (kabelgebundene bzw. funkbasierte) Schnittstellen zur Anbindung von Peripheriegeräten, Sensoren, usw.:</t>
  </si>
  <si>
    <t>Die Mobilkommunikation zwischen Endgerät(en) und Systemserver erfolgt mittels …</t>
  </si>
  <si>
    <t>Satellitenkommunikation (z.B. Iridium)</t>
  </si>
  <si>
    <t>Das Endgerät verfügt über einen integrierten Empfänger für Satelliensignale zur Positionsbestimmung.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</si>
  <si>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</si>
  <si>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</si>
  <si>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</si>
  <si>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Das System erkennt die Identität des befördernden Fahrzeugs. Dies erfolgt über:</t>
  </si>
  <si>
    <t>Das Endgerät kann vom Dispositionsarbeitsplatz bzw. über das Internetportal mit Alarm-Schwellwerten (z.B. für die Temperatur- oder Erschütterungsmessungen) fernkonfiguriert werden.</t>
  </si>
  <si>
    <t>Updatemöglichkeit</t>
  </si>
  <si>
    <t>Schnittstellen Endgerät (DigitalIO, Bussysteme)</t>
  </si>
  <si>
    <t>Das Endgerät erfasst das Auslösen der Airbags (für "E-Call"-Funktionen)</t>
  </si>
  <si>
    <t>Das Endgerät erfasst das Taster-Signal einer "E-Call"-Funktion</t>
  </si>
  <si>
    <t>Das System verfügt über existierende, bei Kunden genutzte Schnittstellen zu folgenden anderen Systemen:</t>
  </si>
  <si>
    <t>Freie Telematik-/Konnektivitätssysteme bzw. Integrationsportale</t>
  </si>
  <si>
    <t>Maximal-wert</t>
  </si>
  <si>
    <t>Ökosystem Schnittstellen</t>
  </si>
  <si>
    <t>GSM/GPRS/LTE (2G…4G)</t>
  </si>
  <si>
    <t>5G</t>
  </si>
  <si>
    <t>NB-IoT (Narrow Band Internet of Things)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</si>
  <si>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</si>
  <si>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</si>
  <si>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AIS alfaplan</t>
  </si>
  <si>
    <t>Webfleet (früher TomTom)</t>
  </si>
  <si>
    <t>TrackUnit</t>
  </si>
  <si>
    <t>project 44 (früher Gatehouse)</t>
  </si>
  <si>
    <t>Wabco (inkl. Transics)</t>
  </si>
  <si>
    <t>Erreichter Wert</t>
  </si>
  <si>
    <r>
      <t xml:space="preserve">Der Aktualisierungsrhythmus ist </t>
    </r>
    <r>
      <rPr>
        <u/>
        <sz val="11"/>
        <color theme="1"/>
        <rFont val="Calibri"/>
        <family val="2"/>
        <scheme val="minor"/>
      </rPr>
      <t>fest eingestellt</t>
    </r>
    <r>
      <rPr>
        <sz val="11"/>
        <color theme="1"/>
        <rFont val="Calibri"/>
        <family val="2"/>
        <scheme val="minor"/>
      </rPr>
      <t xml:space="preserve"> und beträgt:</t>
    </r>
  </si>
  <si>
    <t>weniger als 2 Sekunden</t>
  </si>
  <si>
    <t>zwischen 2 und 10 Sekunden</t>
  </si>
  <si>
    <t>zwischen 10 Sekunden und 2 Minuten</t>
  </si>
  <si>
    <r>
      <t xml:space="preserve">Der Aktualisierungsrhythmus kann </t>
    </r>
    <r>
      <rPr>
        <u/>
        <sz val="11"/>
        <color theme="1"/>
        <rFont val="Calibri"/>
        <family val="2"/>
        <scheme val="minor"/>
      </rPr>
      <t xml:space="preserve">vom Nutzer eingestellt </t>
    </r>
    <r>
      <rPr>
        <sz val="11"/>
        <color theme="1"/>
        <rFont val="Calibri"/>
        <family val="2"/>
        <scheme val="minor"/>
      </rPr>
      <t xml:space="preserve">werden. Das </t>
    </r>
    <r>
      <rPr>
        <u/>
        <sz val="11"/>
        <color theme="1"/>
        <rFont val="Calibri"/>
        <family val="2"/>
        <scheme val="minor"/>
      </rPr>
      <t>schnellstmögliche</t>
    </r>
    <r>
      <rPr>
        <sz val="11"/>
        <color theme="1"/>
        <rFont val="Calibri"/>
        <family val="2"/>
        <scheme val="minor"/>
      </rPr>
      <t xml:space="preserve"> Intervall beträgt:</t>
    </r>
  </si>
  <si>
    <t>Auf dieser digitalen Karte werden zusätzlich aktuelle Wetterinformationen dargestellt.</t>
  </si>
  <si>
    <t>Das System verarbeitet folgende vom Endgerät erfassten Daten: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</si>
  <si>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</si>
  <si>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</si>
  <si>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</si>
  <si>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</si>
  <si>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</si>
  <si>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</si>
  <si>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</si>
  <si>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</si>
  <si>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</si>
  <si>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</si>
  <si>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</si>
  <si>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</si>
  <si>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</si>
  <si>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</si>
  <si>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</si>
  <si>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</si>
  <si>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</si>
  <si>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</si>
  <si>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</si>
  <si>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</si>
  <si>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</si>
  <si>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</si>
  <si>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</si>
  <si>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</si>
  <si>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</si>
  <si>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</si>
  <si>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</si>
  <si>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</si>
  <si>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Ortung und Kartendarstellung</t>
  </si>
  <si>
    <t>Asset Management</t>
  </si>
  <si>
    <t>Summe</t>
  </si>
  <si>
    <t>Kriteriengruppe (siehe Arbeitsblatt)</t>
  </si>
  <si>
    <t>Einbauaufwand</t>
  </si>
  <si>
    <t>weniger als 1 Stunde</t>
  </si>
  <si>
    <t>weniger als 30 Minuten</t>
  </si>
  <si>
    <t>zwischen 0,5 und 1,5 Stunden</t>
  </si>
  <si>
    <t>mehr als 1,5 Stunden</t>
  </si>
  <si>
    <t>zwischen 1 und 2 Stunden</t>
  </si>
  <si>
    <t>mehr als 2 Stunden</t>
  </si>
  <si>
    <t xml:space="preserve">Die Anzeige und Auswertung der Zustandsänderungen digitaler Eingänge erfolgt mit sinnvollen, nutzerkonfigurierbaren Bezeichnungen (z.B. „Container voll“ anstelle „DIG#2=1“)   </t>
  </si>
  <si>
    <t>bis zu 20.000</t>
  </si>
  <si>
    <t>zwischen 20.001 und 80.000</t>
  </si>
  <si>
    <t>zwischen 80.001 und 400.000</t>
  </si>
  <si>
    <t>mehr als 400.000</t>
  </si>
  <si>
    <t>Stammdatenintegration</t>
  </si>
  <si>
    <t>Das System bietet eine Erweiterung um fahrzeug-/trailer-/assetbezogene Stammdaten. Diese können wie folgt eingelesen werden:</t>
  </si>
  <si>
    <t>manuell</t>
  </si>
  <si>
    <t>elektronische Erfassung</t>
  </si>
  <si>
    <t>automatische Integration via API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</si>
  <si>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</si>
  <si>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</si>
  <si>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</si>
  <si>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</si>
  <si>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ZF Bus Connect</t>
  </si>
  <si>
    <t>bis zu 4.000</t>
  </si>
  <si>
    <t>zwischen 4.001 und 20.000</t>
  </si>
  <si>
    <t>mehr als 80.000</t>
  </si>
  <si>
    <t>Schnittstellen Kühlaggregate (z.B. an Kühlcontainern)</t>
  </si>
  <si>
    <t>Das Endgerät benötigt eine externe Stromversorgung</t>
  </si>
  <si>
    <t>Zur Unterstützung des Einbaus der Endgeräte werden Schulungsvideos angeboten.</t>
  </si>
  <si>
    <r>
      <t xml:space="preserve">Zum Ein-/Anbau von Endgeräten in die Kundenobjekte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</si>
  <si>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Zum Ein-/Anbau der Fahrzeugendgeräte in die Kundenobjekte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</si>
  <si>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r>
      <t xml:space="preserve">Die durchschnittliche Montagezeit zum Einbau/Anbau des Endgeräts am Container, Anlage,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</si>
  <si>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r>
      <t xml:space="preserve">Die durchschnittliche Montagezeit zum Einbau/Anbau des Endgeräts am Container, Anlage,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</si>
  <si>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Mehrere übereinanderliegende Positionsdaten werden geclustert, um die Übersichtlichkeit zu verbessern</t>
  </si>
  <si>
    <t>Identität des Objekts (z.B. Seriennummer)</t>
  </si>
  <si>
    <t>die Angabe von Datum und Uhrzeit der letzten Meldung</t>
  </si>
  <si>
    <t>mehrere vom Nutzer frei wählbare Informationen aus den am Objekt erhobenen Daten</t>
  </si>
  <si>
    <t>eine vom Nutzer frei wählbare Information aus den am Objekt erhobenen Daten</t>
  </si>
  <si>
    <t>Der Nutzer kann sich über eine Suchfunktion (z.B. Eingabe der Objekt-ID) einzelne Objekte auf der Karte anzeigen lassen.</t>
  </si>
  <si>
    <t>weniger als 2 Minuten</t>
  </si>
  <si>
    <t>Das System erkennt, ob sich der Container, die Transportbox oder die (Arbeits-) Maschine, usw., auf einem Fahrzeug befindet und stellt diese Informationen in der Zentrale in Berichtsform mit Positions- und Zeitangaben zur Verfügung. Die Erkennung erfolgt über:</t>
  </si>
  <si>
    <t>Betriebszeiten des/der Anlage/Containers/Maschine können bereits im System konkreten Projekten, Kundenaufträgen, Kostenstellen, usw. zugeordnet werden. Dies erfolgt:</t>
  </si>
  <si>
    <t>Assetbezogene Funktionen</t>
  </si>
  <si>
    <t>Mit "Asset" sind hier die zu überwachenden semi-stationären Objekte gemeint, also z.B. Container, Transportboxen, Baustellenmaschinen, mobile Blitzer, mobile Energieerzeuger, usw.</t>
  </si>
  <si>
    <t>Mit "Asset" sind hier zu überwachende semi-stationäre Objekte gemeint, also z.B. Container, werthaltige Transportboxen, Baustellenmaschinen, mobile Blitzer, mobile Energieerzeuger, usw.</t>
  </si>
  <si>
    <t>lokal beim Systemanbieter MIT externem Backup/Spiegelserver</t>
  </si>
  <si>
    <t>Es können -gemäß EN12830- kalibrierte Sensoren geliefert werden</t>
  </si>
  <si>
    <t>Die Sensoren können vom Anwender rekalibriert werden</t>
  </si>
  <si>
    <t>Das System erkennt, wenn Asset und Fahrzeug über einen vorgegebenen Zeitraum synchron bewegt werden und koppelt beide Objekte logisch zusammen. Das Asset wird danach als Verbund mit dem Fahrzeug angezeigt.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</si>
</sst>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Protection="1"/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35" lockText="1" noThreeD="1"/>
</file>

<file path=xl/ctrlProps/ctrlProp101.xml><?xml version="1.0" encoding="utf-8"?>
<formControlPr xmlns="http://schemas.microsoft.com/office/spreadsheetml/2009/9/main" objectType="CheckBox" fmlaLink="$J$36" lockText="1" noThreeD="1"/>
</file>

<file path=xl/ctrlProps/ctrlProp102.xml><?xml version="1.0" encoding="utf-8"?>
<formControlPr xmlns="http://schemas.microsoft.com/office/spreadsheetml/2009/9/main" objectType="CheckBox" fmlaLink="$J$37" lockText="1" noThreeD="1"/>
</file>

<file path=xl/ctrlProps/ctrlProp103.xml><?xml version="1.0" encoding="utf-8"?>
<formControlPr xmlns="http://schemas.microsoft.com/office/spreadsheetml/2009/9/main" objectType="CheckBox" fmlaLink="$J$38" lockText="1" noThreeD="1"/>
</file>

<file path=xl/ctrlProps/ctrlProp104.xml><?xml version="1.0" encoding="utf-8"?>
<formControlPr xmlns="http://schemas.microsoft.com/office/spreadsheetml/2009/9/main" objectType="CheckBox" fmlaLink="$J$39" lockText="1" noThreeD="1"/>
</file>

<file path=xl/ctrlProps/ctrlProp105.xml><?xml version="1.0" encoding="utf-8"?>
<formControlPr xmlns="http://schemas.microsoft.com/office/spreadsheetml/2009/9/main" objectType="CheckBox" fmlaLink="$J$40" lockText="1" noThreeD="1"/>
</file>

<file path=xl/ctrlProps/ctrlProp106.xml><?xml version="1.0" encoding="utf-8"?>
<formControlPr xmlns="http://schemas.microsoft.com/office/spreadsheetml/2009/9/main" objectType="CheckBox" fmlaLink="$J$45" lockText="1" noThreeD="1"/>
</file>

<file path=xl/ctrlProps/ctrlProp107.xml><?xml version="1.0" encoding="utf-8"?>
<formControlPr xmlns="http://schemas.microsoft.com/office/spreadsheetml/2009/9/main" objectType="CheckBox" fmlaLink="$J$47" lockText="1" noThreeD="1"/>
</file>

<file path=xl/ctrlProps/ctrlProp108.xml><?xml version="1.0" encoding="utf-8"?>
<formControlPr xmlns="http://schemas.microsoft.com/office/spreadsheetml/2009/9/main" objectType="CheckBox" fmlaLink="$J$48" lockText="1" noThreeD="1"/>
</file>

<file path=xl/ctrlProps/ctrlProp109.xml><?xml version="1.0" encoding="utf-8"?>
<formControlPr xmlns="http://schemas.microsoft.com/office/spreadsheetml/2009/9/main" objectType="CheckBox" fmlaLink="$J$49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50" lockText="1" noThreeD="1"/>
</file>

<file path=xl/ctrlProps/ctrlProp111.xml><?xml version="1.0" encoding="utf-8"?>
<formControlPr xmlns="http://schemas.microsoft.com/office/spreadsheetml/2009/9/main" objectType="CheckBox" fmlaLink="$J$51" lockText="1" noThreeD="1"/>
</file>

<file path=xl/ctrlProps/ctrlProp112.xml><?xml version="1.0" encoding="utf-8"?>
<formControlPr xmlns="http://schemas.microsoft.com/office/spreadsheetml/2009/9/main" objectType="CheckBox" fmlaLink="$J$54" lockText="1" noThreeD="1"/>
</file>

<file path=xl/ctrlProps/ctrlProp113.xml><?xml version="1.0" encoding="utf-8"?>
<formControlPr xmlns="http://schemas.microsoft.com/office/spreadsheetml/2009/9/main" objectType="CheckBox" fmlaLink="$J$55" lockText="1" noThreeD="1"/>
</file>

<file path=xl/ctrlProps/ctrlProp114.xml><?xml version="1.0" encoding="utf-8"?>
<formControlPr xmlns="http://schemas.microsoft.com/office/spreadsheetml/2009/9/main" objectType="CheckBox" fmlaLink="$J$56" lockText="1" noThreeD="1"/>
</file>

<file path=xl/ctrlProps/ctrlProp115.xml><?xml version="1.0" encoding="utf-8"?>
<formControlPr xmlns="http://schemas.microsoft.com/office/spreadsheetml/2009/9/main" objectType="CheckBox" fmlaLink="$J$57" lockText="1" noThreeD="1"/>
</file>

<file path=xl/ctrlProps/ctrlProp116.xml><?xml version="1.0" encoding="utf-8"?>
<formControlPr xmlns="http://schemas.microsoft.com/office/spreadsheetml/2009/9/main" objectType="CheckBox" fmlaLink="$J$58" lockText="1" noThreeD="1"/>
</file>

<file path=xl/ctrlProps/ctrlProp117.xml><?xml version="1.0" encoding="utf-8"?>
<formControlPr xmlns="http://schemas.microsoft.com/office/spreadsheetml/2009/9/main" objectType="CheckBox" fmlaLink="$J$59" lockText="1" noThreeD="1"/>
</file>

<file path=xl/ctrlProps/ctrlProp118.xml><?xml version="1.0" encoding="utf-8"?>
<formControlPr xmlns="http://schemas.microsoft.com/office/spreadsheetml/2009/9/main" objectType="CheckBox" fmlaLink="$J$60" lockText="1" noThreeD="1"/>
</file>

<file path=xl/ctrlProps/ctrlProp119.xml><?xml version="1.0" encoding="utf-8"?>
<formControlPr xmlns="http://schemas.microsoft.com/office/spreadsheetml/2009/9/main" objectType="CheckBox" fmlaLink="$J$61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64" lockText="1" noThreeD="1"/>
</file>

<file path=xl/ctrlProps/ctrlProp121.xml><?xml version="1.0" encoding="utf-8"?>
<formControlPr xmlns="http://schemas.microsoft.com/office/spreadsheetml/2009/9/main" objectType="CheckBox" fmlaLink="$J$65" lockText="1" noThreeD="1"/>
</file>

<file path=xl/ctrlProps/ctrlProp122.xml><?xml version="1.0" encoding="utf-8"?>
<formControlPr xmlns="http://schemas.microsoft.com/office/spreadsheetml/2009/9/main" objectType="CheckBox" fmlaLink="$J$66" lockText="1" noThreeD="1"/>
</file>

<file path=xl/ctrlProps/ctrlProp123.xml><?xml version="1.0" encoding="utf-8"?>
<formControlPr xmlns="http://schemas.microsoft.com/office/spreadsheetml/2009/9/main" objectType="CheckBox" fmlaLink="$J$67" lockText="1" noThreeD="1"/>
</file>

<file path=xl/ctrlProps/ctrlProp124.xml><?xml version="1.0" encoding="utf-8"?>
<formControlPr xmlns="http://schemas.microsoft.com/office/spreadsheetml/2009/9/main" objectType="CheckBox" fmlaLink="$J$68" lockText="1" noThreeD="1"/>
</file>

<file path=xl/ctrlProps/ctrlProp125.xml><?xml version="1.0" encoding="utf-8"?>
<formControlPr xmlns="http://schemas.microsoft.com/office/spreadsheetml/2009/9/main" objectType="CheckBox" fmlaLink="$J$70" lockText="1" noThreeD="1"/>
</file>

<file path=xl/ctrlProps/ctrlProp126.xml><?xml version="1.0" encoding="utf-8"?>
<formControlPr xmlns="http://schemas.microsoft.com/office/spreadsheetml/2009/9/main" objectType="CheckBox" fmlaLink="$J$71" lockText="1" noThreeD="1"/>
</file>

<file path=xl/ctrlProps/ctrlProp127.xml><?xml version="1.0" encoding="utf-8"?>
<formControlPr xmlns="http://schemas.microsoft.com/office/spreadsheetml/2009/9/main" objectType="CheckBox" fmlaLink="$J$72" lockText="1" noThreeD="1"/>
</file>

<file path=xl/ctrlProps/ctrlProp128.xml><?xml version="1.0" encoding="utf-8"?>
<formControlPr xmlns="http://schemas.microsoft.com/office/spreadsheetml/2009/9/main" objectType="CheckBox" fmlaLink="$J$73" lockText="1" noThreeD="1"/>
</file>

<file path=xl/ctrlProps/ctrlProp129.xml><?xml version="1.0" encoding="utf-8"?>
<formControlPr xmlns="http://schemas.microsoft.com/office/spreadsheetml/2009/9/main" objectType="CheckBox" fmlaLink="$J$74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75" lockText="1" noThreeD="1"/>
</file>

<file path=xl/ctrlProps/ctrlProp131.xml><?xml version="1.0" encoding="utf-8"?>
<formControlPr xmlns="http://schemas.microsoft.com/office/spreadsheetml/2009/9/main" objectType="CheckBox" fmlaLink="$J$76" lockText="1" noThreeD="1"/>
</file>

<file path=xl/ctrlProps/ctrlProp132.xml><?xml version="1.0" encoding="utf-8"?>
<formControlPr xmlns="http://schemas.microsoft.com/office/spreadsheetml/2009/9/main" objectType="CheckBox" fmlaLink="$J$80" lockText="1" noThreeD="1"/>
</file>

<file path=xl/ctrlProps/ctrlProp133.xml><?xml version="1.0" encoding="utf-8"?>
<formControlPr xmlns="http://schemas.microsoft.com/office/spreadsheetml/2009/9/main" objectType="CheckBox" fmlaLink="$J$81" lockText="1" noThreeD="1"/>
</file>

<file path=xl/ctrlProps/ctrlProp134.xml><?xml version="1.0" encoding="utf-8"?>
<formControlPr xmlns="http://schemas.microsoft.com/office/spreadsheetml/2009/9/main" objectType="CheckBox" fmlaLink="$J$82" lockText="1" noThreeD="1"/>
</file>

<file path=xl/ctrlProps/ctrlProp135.xml><?xml version="1.0" encoding="utf-8"?>
<formControlPr xmlns="http://schemas.microsoft.com/office/spreadsheetml/2009/9/main" objectType="CheckBox" fmlaLink="$J$83" lockText="1" noThreeD="1"/>
</file>

<file path=xl/ctrlProps/ctrlProp136.xml><?xml version="1.0" encoding="utf-8"?>
<formControlPr xmlns="http://schemas.microsoft.com/office/spreadsheetml/2009/9/main" objectType="CheckBox" fmlaLink="$J$86" lockText="1" noThreeD="1"/>
</file>

<file path=xl/ctrlProps/ctrlProp137.xml><?xml version="1.0" encoding="utf-8"?>
<formControlPr xmlns="http://schemas.microsoft.com/office/spreadsheetml/2009/9/main" objectType="CheckBox" fmlaLink="$J$88" lockText="1" noThreeD="1"/>
</file>

<file path=xl/ctrlProps/ctrlProp138.xml><?xml version="1.0" encoding="utf-8"?>
<formControlPr xmlns="http://schemas.microsoft.com/office/spreadsheetml/2009/9/main" objectType="CheckBox" fmlaLink="$J$89" lockText="1" noThreeD="1"/>
</file>

<file path=xl/ctrlProps/ctrlProp139.xml><?xml version="1.0" encoding="utf-8"?>
<formControlPr xmlns="http://schemas.microsoft.com/office/spreadsheetml/2009/9/main" objectType="CheckBox" fmlaLink="$J$90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91" lockText="1" noThreeD="1"/>
</file>

<file path=xl/ctrlProps/ctrlProp141.xml><?xml version="1.0" encoding="utf-8"?>
<formControlPr xmlns="http://schemas.microsoft.com/office/spreadsheetml/2009/9/main" objectType="CheckBox" fmlaLink="$J$92" lockText="1" noThreeD="1"/>
</file>

<file path=xl/ctrlProps/ctrlProp142.xml><?xml version="1.0" encoding="utf-8"?>
<formControlPr xmlns="http://schemas.microsoft.com/office/spreadsheetml/2009/9/main" objectType="CheckBox" fmlaLink="$J$95" lockText="1" noThreeD="1"/>
</file>

<file path=xl/ctrlProps/ctrlProp143.xml><?xml version="1.0" encoding="utf-8"?>
<formControlPr xmlns="http://schemas.microsoft.com/office/spreadsheetml/2009/9/main" objectType="CheckBox" fmlaLink="$J$99" lockText="1" noThreeD="1"/>
</file>

<file path=xl/ctrlProps/ctrlProp144.xml><?xml version="1.0" encoding="utf-8"?>
<formControlPr xmlns="http://schemas.microsoft.com/office/spreadsheetml/2009/9/main" objectType="CheckBox" fmlaLink="$J$100" lockText="1" noThreeD="1"/>
</file>

<file path=xl/ctrlProps/ctrlProp145.xml><?xml version="1.0" encoding="utf-8"?>
<formControlPr xmlns="http://schemas.microsoft.com/office/spreadsheetml/2009/9/main" objectType="CheckBox" fmlaLink="$J$101" lockText="1" noThreeD="1"/>
</file>

<file path=xl/ctrlProps/ctrlProp146.xml><?xml version="1.0" encoding="utf-8"?>
<formControlPr xmlns="http://schemas.microsoft.com/office/spreadsheetml/2009/9/main" objectType="CheckBox" fmlaLink="$J$104" lockText="1" noThreeD="1"/>
</file>

<file path=xl/ctrlProps/ctrlProp147.xml><?xml version="1.0" encoding="utf-8"?>
<formControlPr xmlns="http://schemas.microsoft.com/office/spreadsheetml/2009/9/main" objectType="CheckBox" fmlaLink="$J$108" lockText="1" noThreeD="1"/>
</file>

<file path=xl/ctrlProps/ctrlProp148.xml><?xml version="1.0" encoding="utf-8"?>
<formControlPr xmlns="http://schemas.microsoft.com/office/spreadsheetml/2009/9/main" objectType="CheckBox" fmlaLink="$J$109" lockText="1" noThreeD="1"/>
</file>

<file path=xl/ctrlProps/ctrlProp149.xml><?xml version="1.0" encoding="utf-8"?>
<formControlPr xmlns="http://schemas.microsoft.com/office/spreadsheetml/2009/9/main" objectType="CheckBox" fmlaLink="$J$112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115" lockText="1" noThreeD="1"/>
</file>

<file path=xl/ctrlProps/ctrlProp151.xml><?xml version="1.0" encoding="utf-8"?>
<formControlPr xmlns="http://schemas.microsoft.com/office/spreadsheetml/2009/9/main" objectType="CheckBox" fmlaLink="$J$116" lockText="1" noThreeD="1"/>
</file>

<file path=xl/ctrlProps/ctrlProp152.xml><?xml version="1.0" encoding="utf-8"?>
<formControlPr xmlns="http://schemas.microsoft.com/office/spreadsheetml/2009/9/main" objectType="CheckBox" fmlaLink="$J$117" lockText="1" noThreeD="1"/>
</file>

<file path=xl/ctrlProps/ctrlProp153.xml><?xml version="1.0" encoding="utf-8"?>
<formControlPr xmlns="http://schemas.microsoft.com/office/spreadsheetml/2009/9/main" objectType="CheckBox" fmlaLink="$J$118" lockText="1" noThreeD="1"/>
</file>

<file path=xl/ctrlProps/ctrlProp154.xml><?xml version="1.0" encoding="utf-8"?>
<formControlPr xmlns="http://schemas.microsoft.com/office/spreadsheetml/2009/9/main" objectType="CheckBox" fmlaLink="$J$120" lockText="1" noThreeD="1"/>
</file>

<file path=xl/ctrlProps/ctrlProp155.xml><?xml version="1.0" encoding="utf-8"?>
<formControlPr xmlns="http://schemas.microsoft.com/office/spreadsheetml/2009/9/main" objectType="CheckBox" fmlaLink="$J$121" lockText="1" noThreeD="1"/>
</file>

<file path=xl/ctrlProps/ctrlProp156.xml><?xml version="1.0" encoding="utf-8"?>
<formControlPr xmlns="http://schemas.microsoft.com/office/spreadsheetml/2009/9/main" objectType="CheckBox" fmlaLink="$J$122" lockText="1" noThreeD="1"/>
</file>

<file path=xl/ctrlProps/ctrlProp157.xml><?xml version="1.0" encoding="utf-8"?>
<formControlPr xmlns="http://schemas.microsoft.com/office/spreadsheetml/2009/9/main" objectType="CheckBox" fmlaLink="$J$123" lockText="1" noThreeD="1"/>
</file>

<file path=xl/ctrlProps/ctrlProp158.xml><?xml version="1.0" encoding="utf-8"?>
<formControlPr xmlns="http://schemas.microsoft.com/office/spreadsheetml/2009/9/main" objectType="CheckBox" fmlaLink="$J$126" lockText="1" noThreeD="1"/>
</file>

<file path=xl/ctrlProps/ctrlProp159.xml><?xml version="1.0" encoding="utf-8"?>
<formControlPr xmlns="http://schemas.microsoft.com/office/spreadsheetml/2009/9/main" objectType="CheckBox" fmlaLink="$J$127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128" lockText="1" noThreeD="1"/>
</file>

<file path=xl/ctrlProps/ctrlProp161.xml><?xml version="1.0" encoding="utf-8"?>
<formControlPr xmlns="http://schemas.microsoft.com/office/spreadsheetml/2009/9/main" objectType="CheckBox" fmlaLink="$J$129" lockText="1" noThreeD="1"/>
</file>

<file path=xl/ctrlProps/ctrlProp162.xml><?xml version="1.0" encoding="utf-8"?>
<formControlPr xmlns="http://schemas.microsoft.com/office/spreadsheetml/2009/9/main" objectType="CheckBox" fmlaLink="$J$96" lockText="1" noThreeD="1"/>
</file>

<file path=xl/ctrlProps/ctrlProp163.xml><?xml version="1.0" encoding="utf-8"?>
<formControlPr xmlns="http://schemas.microsoft.com/office/spreadsheetml/2009/9/main" objectType="CheckBox" fmlaLink="$J$133" lockText="1" noThreeD="1"/>
</file>

<file path=xl/ctrlProps/ctrlProp164.xml><?xml version="1.0" encoding="utf-8"?>
<formControlPr xmlns="http://schemas.microsoft.com/office/spreadsheetml/2009/9/main" objectType="CheckBox" fmlaLink="$J$134" lockText="1" noThreeD="1"/>
</file>

<file path=xl/ctrlProps/ctrlProp165.xml><?xml version="1.0" encoding="utf-8"?>
<formControlPr xmlns="http://schemas.microsoft.com/office/spreadsheetml/2009/9/main" objectType="CheckBox" fmlaLink="$J$135" lockText="1" noThreeD="1"/>
</file>

<file path=xl/ctrlProps/ctrlProp166.xml><?xml version="1.0" encoding="utf-8"?>
<formControlPr xmlns="http://schemas.microsoft.com/office/spreadsheetml/2009/9/main" objectType="CheckBox" fmlaLink="$J$137" lockText="1" noThreeD="1"/>
</file>

<file path=xl/ctrlProps/ctrlProp167.xml><?xml version="1.0" encoding="utf-8"?>
<formControlPr xmlns="http://schemas.microsoft.com/office/spreadsheetml/2009/9/main" objectType="CheckBox" fmlaLink="$J$138" lockText="1" noThreeD="1"/>
</file>

<file path=xl/ctrlProps/ctrlProp168.xml><?xml version="1.0" encoding="utf-8"?>
<formControlPr xmlns="http://schemas.microsoft.com/office/spreadsheetml/2009/9/main" objectType="CheckBox" fmlaLink="$J$139" lockText="1" noThreeD="1"/>
</file>

<file path=xl/ctrlProps/ctrlProp169.xml><?xml version="1.0" encoding="utf-8"?>
<formControlPr xmlns="http://schemas.microsoft.com/office/spreadsheetml/2009/9/main" objectType="CheckBox" fmlaLink="$J$105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106" lockText="1" noThreeD="1"/>
</file>

<file path=xl/ctrlProps/ctrlProp171.xml><?xml version="1.0" encoding="utf-8"?>
<formControlPr xmlns="http://schemas.microsoft.com/office/spreadsheetml/2009/9/main" objectType="CheckBox" fmlaLink="$J$4" lockText="1" noThreeD="1"/>
</file>

<file path=xl/ctrlProps/ctrlProp172.xml><?xml version="1.0" encoding="utf-8"?>
<formControlPr xmlns="http://schemas.microsoft.com/office/spreadsheetml/2009/9/main" objectType="CheckBox" fmlaLink="$J$5" lockText="1" noThreeD="1"/>
</file>

<file path=xl/ctrlProps/ctrlProp173.xml><?xml version="1.0" encoding="utf-8"?>
<formControlPr xmlns="http://schemas.microsoft.com/office/spreadsheetml/2009/9/main" objectType="CheckBox" fmlaLink="$J$6" lockText="1" noThreeD="1"/>
</file>

<file path=xl/ctrlProps/ctrlProp174.xml><?xml version="1.0" encoding="utf-8"?>
<formControlPr xmlns="http://schemas.microsoft.com/office/spreadsheetml/2009/9/main" objectType="CheckBox" fmlaLink="$J$7" lockText="1" noThreeD="1"/>
</file>

<file path=xl/ctrlProps/ctrlProp175.xml><?xml version="1.0" encoding="utf-8"?>
<formControlPr xmlns="http://schemas.microsoft.com/office/spreadsheetml/2009/9/main" objectType="CheckBox" fmlaLink="$J$8" lockText="1" noThreeD="1"/>
</file>

<file path=xl/ctrlProps/ctrlProp176.xml><?xml version="1.0" encoding="utf-8"?>
<formControlPr xmlns="http://schemas.microsoft.com/office/spreadsheetml/2009/9/main" objectType="CheckBox" fmlaLink="$J$9" lockText="1" noThreeD="1"/>
</file>

<file path=xl/ctrlProps/ctrlProp177.xml><?xml version="1.0" encoding="utf-8"?>
<formControlPr xmlns="http://schemas.microsoft.com/office/spreadsheetml/2009/9/main" objectType="CheckBox" fmlaLink="$J$10" lockText="1" noThreeD="1"/>
</file>

<file path=xl/ctrlProps/ctrlProp178.xml><?xml version="1.0" encoding="utf-8"?>
<formControlPr xmlns="http://schemas.microsoft.com/office/spreadsheetml/2009/9/main" objectType="CheckBox" fmlaLink="$J$11" lockText="1" noThreeD="1"/>
</file>

<file path=xl/ctrlProps/ctrlProp179.xml><?xml version="1.0" encoding="utf-8"?>
<formControlPr xmlns="http://schemas.microsoft.com/office/spreadsheetml/2009/9/main" objectType="CheckBox" fmlaLink="$J$12" lockText="1" noThreeD="1"/>
</file>

<file path=xl/ctrlProps/ctrlProp18.xml><?xml version="1.0" encoding="utf-8"?>
<formControlPr xmlns="http://schemas.microsoft.com/office/spreadsheetml/2009/9/main" objectType="CheckBox" fmlaLink="$J$30" lockText="1" noThreeD="1"/>
</file>

<file path=xl/ctrlProps/ctrlProp180.xml><?xml version="1.0" encoding="utf-8"?>
<formControlPr xmlns="http://schemas.microsoft.com/office/spreadsheetml/2009/9/main" objectType="CheckBox" fmlaLink="$J$13" lockText="1" noThreeD="1"/>
</file>

<file path=xl/ctrlProps/ctrlProp181.xml><?xml version="1.0" encoding="utf-8"?>
<formControlPr xmlns="http://schemas.microsoft.com/office/spreadsheetml/2009/9/main" objectType="CheckBox" fmlaLink="$J$14" lockText="1" noThreeD="1"/>
</file>

<file path=xl/ctrlProps/ctrlProp182.xml><?xml version="1.0" encoding="utf-8"?>
<formControlPr xmlns="http://schemas.microsoft.com/office/spreadsheetml/2009/9/main" objectType="CheckBox" fmlaLink="$J$15" lockText="1" noThreeD="1"/>
</file>

<file path=xl/ctrlProps/ctrlProp183.xml><?xml version="1.0" encoding="utf-8"?>
<formControlPr xmlns="http://schemas.microsoft.com/office/spreadsheetml/2009/9/main" objectType="CheckBox" fmlaLink="$J$16" lockText="1" noThreeD="1"/>
</file>

<file path=xl/ctrlProps/ctrlProp184.xml><?xml version="1.0" encoding="utf-8"?>
<formControlPr xmlns="http://schemas.microsoft.com/office/spreadsheetml/2009/9/main" objectType="CheckBox" fmlaLink="$J$17" lockText="1" noThreeD="1"/>
</file>

<file path=xl/ctrlProps/ctrlProp185.xml><?xml version="1.0" encoding="utf-8"?>
<formControlPr xmlns="http://schemas.microsoft.com/office/spreadsheetml/2009/9/main" objectType="CheckBox" fmlaLink="$J$20" lockText="1" noThreeD="1"/>
</file>

<file path=xl/ctrlProps/ctrlProp186.xml><?xml version="1.0" encoding="utf-8"?>
<formControlPr xmlns="http://schemas.microsoft.com/office/spreadsheetml/2009/9/main" objectType="CheckBox" fmlaLink="$J$21" lockText="1" noThreeD="1"/>
</file>

<file path=xl/ctrlProps/ctrlProp187.xml><?xml version="1.0" encoding="utf-8"?>
<formControlPr xmlns="http://schemas.microsoft.com/office/spreadsheetml/2009/9/main" objectType="CheckBox" fmlaLink="$J$22" lockText="1" noThreeD="1"/>
</file>

<file path=xl/ctrlProps/ctrlProp188.xml><?xml version="1.0" encoding="utf-8"?>
<formControlPr xmlns="http://schemas.microsoft.com/office/spreadsheetml/2009/9/main" objectType="CheckBox" fmlaLink="$J$23" lockText="1" noThreeD="1"/>
</file>

<file path=xl/ctrlProps/ctrlProp189.xml><?xml version="1.0" encoding="utf-8"?>
<formControlPr xmlns="http://schemas.microsoft.com/office/spreadsheetml/2009/9/main" objectType="CheckBox" fmlaLink="$J$24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$J$25" lockText="1" noThreeD="1"/>
</file>

<file path=xl/ctrlProps/ctrlProp191.xml><?xml version="1.0" encoding="utf-8"?>
<formControlPr xmlns="http://schemas.microsoft.com/office/spreadsheetml/2009/9/main" objectType="CheckBox" fmlaLink="$J$26" lockText="1" noThreeD="1"/>
</file>

<file path=xl/ctrlProps/ctrlProp192.xml><?xml version="1.0" encoding="utf-8"?>
<formControlPr xmlns="http://schemas.microsoft.com/office/spreadsheetml/2009/9/main" objectType="CheckBox" fmlaLink="$J$27" lockText="1" noThreeD="1"/>
</file>

<file path=xl/ctrlProps/ctrlProp193.xml><?xml version="1.0" encoding="utf-8"?>
<formControlPr xmlns="http://schemas.microsoft.com/office/spreadsheetml/2009/9/main" objectType="CheckBox" fmlaLink="$J$28" lockText="1" noThreeD="1"/>
</file>

<file path=xl/ctrlProps/ctrlProp194.xml><?xml version="1.0" encoding="utf-8"?>
<formControlPr xmlns="http://schemas.microsoft.com/office/spreadsheetml/2009/9/main" objectType="CheckBox" fmlaLink="$J$29" lockText="1" noThreeD="1"/>
</file>

<file path=xl/ctrlProps/ctrlProp195.xml><?xml version="1.0" encoding="utf-8"?>
<formControlPr xmlns="http://schemas.microsoft.com/office/spreadsheetml/2009/9/main" objectType="CheckBox" fmlaLink="$J$31" lockText="1" noThreeD="1"/>
</file>

<file path=xl/ctrlProps/ctrlProp196.xml><?xml version="1.0" encoding="utf-8"?>
<formControlPr xmlns="http://schemas.microsoft.com/office/spreadsheetml/2009/9/main" objectType="CheckBox" fmlaLink="$J$32" lockText="1" noThreeD="1"/>
</file>

<file path=xl/ctrlProps/ctrlProp197.xml><?xml version="1.0" encoding="utf-8"?>
<formControlPr xmlns="http://schemas.microsoft.com/office/spreadsheetml/2009/9/main" objectType="CheckBox" fmlaLink="$J$33" lockText="1" noThreeD="1"/>
</file>

<file path=xl/ctrlProps/ctrlProp198.xml><?xml version="1.0" encoding="utf-8"?>
<formControlPr xmlns="http://schemas.microsoft.com/office/spreadsheetml/2009/9/main" objectType="CheckBox" fmlaLink="$J$35" lockText="1" noThreeD="1"/>
</file>

<file path=xl/ctrlProps/ctrlProp199.xml><?xml version="1.0" encoding="utf-8"?>
<formControlPr xmlns="http://schemas.microsoft.com/office/spreadsheetml/2009/9/main" objectType="CheckBox" fmlaLink="$J$37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$J$38" lockText="1" noThreeD="1"/>
</file>

<file path=xl/ctrlProps/ctrlProp201.xml><?xml version="1.0" encoding="utf-8"?>
<formControlPr xmlns="http://schemas.microsoft.com/office/spreadsheetml/2009/9/main" objectType="CheckBox" fmlaLink="$J$39" lockText="1" noThreeD="1"/>
</file>

<file path=xl/ctrlProps/ctrlProp202.xml><?xml version="1.0" encoding="utf-8"?>
<formControlPr xmlns="http://schemas.microsoft.com/office/spreadsheetml/2009/9/main" objectType="CheckBox" fmlaLink="$J$40" lockText="1" noThreeD="1"/>
</file>

<file path=xl/ctrlProps/ctrlProp203.xml><?xml version="1.0" encoding="utf-8"?>
<formControlPr xmlns="http://schemas.microsoft.com/office/spreadsheetml/2009/9/main" objectType="CheckBox" fmlaLink="$J$41" lockText="1" noThreeD="1"/>
</file>

<file path=xl/ctrlProps/ctrlProp204.xml><?xml version="1.0" encoding="utf-8"?>
<formControlPr xmlns="http://schemas.microsoft.com/office/spreadsheetml/2009/9/main" objectType="CheckBox" fmlaLink="$J$42" lockText="1" noThreeD="1"/>
</file>

<file path=xl/ctrlProps/ctrlProp205.xml><?xml version="1.0" encoding="utf-8"?>
<formControlPr xmlns="http://schemas.microsoft.com/office/spreadsheetml/2009/9/main" objectType="CheckBox" fmlaLink="$J$44" lockText="1" noThreeD="1"/>
</file>

<file path=xl/ctrlProps/ctrlProp206.xml><?xml version="1.0" encoding="utf-8"?>
<formControlPr xmlns="http://schemas.microsoft.com/office/spreadsheetml/2009/9/main" objectType="CheckBox" fmlaLink="$J$45" lockText="1" noThreeD="1"/>
</file>

<file path=xl/ctrlProps/ctrlProp207.xml><?xml version="1.0" encoding="utf-8"?>
<formControlPr xmlns="http://schemas.microsoft.com/office/spreadsheetml/2009/9/main" objectType="CheckBox" fmlaLink="$J$46" lockText="1" noThreeD="1"/>
</file>

<file path=xl/ctrlProps/ctrlProp208.xml><?xml version="1.0" encoding="utf-8"?>
<formControlPr xmlns="http://schemas.microsoft.com/office/spreadsheetml/2009/9/main" objectType="CheckBox" fmlaLink="$J$47" lockText="1" noThreeD="1"/>
</file>

<file path=xl/ctrlProps/ctrlProp209.xml><?xml version="1.0" encoding="utf-8"?>
<formControlPr xmlns="http://schemas.microsoft.com/office/spreadsheetml/2009/9/main" objectType="CheckBox" fmlaLink="$J$48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$J$49" lockText="1" noThreeD="1"/>
</file>

<file path=xl/ctrlProps/ctrlProp211.xml><?xml version="1.0" encoding="utf-8"?>
<formControlPr xmlns="http://schemas.microsoft.com/office/spreadsheetml/2009/9/main" objectType="CheckBox" fmlaLink="$J$50" lockText="1" noThreeD="1"/>
</file>

<file path=xl/ctrlProps/ctrlProp212.xml><?xml version="1.0" encoding="utf-8"?>
<formControlPr xmlns="http://schemas.microsoft.com/office/spreadsheetml/2009/9/main" objectType="CheckBox" fmlaLink="$J$51" lockText="1" noThreeD="1"/>
</file>

<file path=xl/ctrlProps/ctrlProp213.xml><?xml version="1.0" encoding="utf-8"?>
<formControlPr xmlns="http://schemas.microsoft.com/office/spreadsheetml/2009/9/main" objectType="CheckBox" fmlaLink="$J$52" lockText="1" noThreeD="1"/>
</file>

<file path=xl/ctrlProps/ctrlProp214.xml><?xml version="1.0" encoding="utf-8"?>
<formControlPr xmlns="http://schemas.microsoft.com/office/spreadsheetml/2009/9/main" objectType="CheckBox" fmlaLink="$J$55" lockText="1" noThreeD="1"/>
</file>

<file path=xl/ctrlProps/ctrlProp215.xml><?xml version="1.0" encoding="utf-8"?>
<formControlPr xmlns="http://schemas.microsoft.com/office/spreadsheetml/2009/9/main" objectType="CheckBox" fmlaLink="$J$57" lockText="1" noThreeD="1"/>
</file>

<file path=xl/ctrlProps/ctrlProp216.xml><?xml version="1.0" encoding="utf-8"?>
<formControlPr xmlns="http://schemas.microsoft.com/office/spreadsheetml/2009/9/main" objectType="CheckBox" fmlaLink="$J$58" lockText="1" noThreeD="1"/>
</file>

<file path=xl/ctrlProps/ctrlProp217.xml><?xml version="1.0" encoding="utf-8"?>
<formControlPr xmlns="http://schemas.microsoft.com/office/spreadsheetml/2009/9/main" objectType="CheckBox" fmlaLink="$J$59" lockText="1" noThreeD="1"/>
</file>

<file path=xl/ctrlProps/ctrlProp218.xml><?xml version="1.0" encoding="utf-8"?>
<formControlPr xmlns="http://schemas.microsoft.com/office/spreadsheetml/2009/9/main" objectType="CheckBox" fmlaLink="$J$60" lockText="1" noThreeD="1"/>
</file>

<file path=xl/ctrlProps/ctrlProp219.xml><?xml version="1.0" encoding="utf-8"?>
<formControlPr xmlns="http://schemas.microsoft.com/office/spreadsheetml/2009/9/main" objectType="CheckBox" fmlaLink="$J$66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$J$61" lockText="1" noThreeD="1"/>
</file>

<file path=xl/ctrlProps/ctrlProp221.xml><?xml version="1.0" encoding="utf-8"?>
<formControlPr xmlns="http://schemas.microsoft.com/office/spreadsheetml/2009/9/main" objectType="CheckBox" fmlaLink="$J$62" lockText="1" noThreeD="1"/>
</file>

<file path=xl/ctrlProps/ctrlProp222.xml><?xml version="1.0" encoding="utf-8"?>
<formControlPr xmlns="http://schemas.microsoft.com/office/spreadsheetml/2009/9/main" objectType="CheckBox" fmlaLink="$J$63" lockText="1" noThreeD="1"/>
</file>

<file path=xl/ctrlProps/ctrlProp223.xml><?xml version="1.0" encoding="utf-8"?>
<formControlPr xmlns="http://schemas.microsoft.com/office/spreadsheetml/2009/9/main" objectType="CheckBox" fmlaLink="$J$68" lockText="1" noThreeD="1"/>
</file>

<file path=xl/ctrlProps/ctrlProp224.xml><?xml version="1.0" encoding="utf-8"?>
<formControlPr xmlns="http://schemas.microsoft.com/office/spreadsheetml/2009/9/main" objectType="CheckBox" fmlaLink="$J$67" lockText="1" noThreeD="1"/>
</file>

<file path=xl/ctrlProps/ctrlProp225.xml><?xml version="1.0" encoding="utf-8"?>
<formControlPr xmlns="http://schemas.microsoft.com/office/spreadsheetml/2009/9/main" objectType="CheckBox" fmlaLink="$J$71" lockText="1" noThreeD="1"/>
</file>

<file path=xl/ctrlProps/ctrlProp226.xml><?xml version="1.0" encoding="utf-8"?>
<formControlPr xmlns="http://schemas.microsoft.com/office/spreadsheetml/2009/9/main" objectType="CheckBox" fmlaLink="$J$72" lockText="1" noThreeD="1"/>
</file>

<file path=xl/ctrlProps/ctrlProp227.xml><?xml version="1.0" encoding="utf-8"?>
<formControlPr xmlns="http://schemas.microsoft.com/office/spreadsheetml/2009/9/main" objectType="CheckBox" fmlaLink="$J$73" lockText="1" noThreeD="1"/>
</file>

<file path=xl/ctrlProps/ctrlProp228.xml><?xml version="1.0" encoding="utf-8"?>
<formControlPr xmlns="http://schemas.microsoft.com/office/spreadsheetml/2009/9/main" objectType="CheckBox" fmlaLink="$J$74" lockText="1" noThreeD="1"/>
</file>

<file path=xl/ctrlProps/ctrlProp229.xml><?xml version="1.0" encoding="utf-8"?>
<formControlPr xmlns="http://schemas.microsoft.com/office/spreadsheetml/2009/9/main" objectType="CheckBox" fmlaLink="$J$77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$J$79" lockText="1" noThreeD="1"/>
</file>

<file path=xl/ctrlProps/ctrlProp231.xml><?xml version="1.0" encoding="utf-8"?>
<formControlPr xmlns="http://schemas.microsoft.com/office/spreadsheetml/2009/9/main" objectType="CheckBox" fmlaLink="$J$80" lockText="1" noThreeD="1"/>
</file>

<file path=xl/ctrlProps/ctrlProp232.xml><?xml version="1.0" encoding="utf-8"?>
<formControlPr xmlns="http://schemas.microsoft.com/office/spreadsheetml/2009/9/main" objectType="CheckBox" fmlaLink="$J$81" lockText="1" noThreeD="1"/>
</file>

<file path=xl/ctrlProps/ctrlProp233.xml><?xml version="1.0" encoding="utf-8"?>
<formControlPr xmlns="http://schemas.microsoft.com/office/spreadsheetml/2009/9/main" objectType="CheckBox" fmlaLink="$J$34" lockText="1" noThreeD="1"/>
</file>

<file path=xl/ctrlProps/ctrlProp234.xml><?xml version="1.0" encoding="utf-8"?>
<formControlPr xmlns="http://schemas.microsoft.com/office/spreadsheetml/2009/9/main" objectType="CheckBox" fmlaLink="$J$5" lockText="1" noThreeD="1"/>
</file>

<file path=xl/ctrlProps/ctrlProp235.xml><?xml version="1.0" encoding="utf-8"?>
<formControlPr xmlns="http://schemas.microsoft.com/office/spreadsheetml/2009/9/main" objectType="CheckBox" fmlaLink="$J$6" lockText="1" noThreeD="1"/>
</file>

<file path=xl/ctrlProps/ctrlProp236.xml><?xml version="1.0" encoding="utf-8"?>
<formControlPr xmlns="http://schemas.microsoft.com/office/spreadsheetml/2009/9/main" objectType="CheckBox" fmlaLink="$J$7" lockText="1" noThreeD="1"/>
</file>

<file path=xl/ctrlProps/ctrlProp237.xml><?xml version="1.0" encoding="utf-8"?>
<formControlPr xmlns="http://schemas.microsoft.com/office/spreadsheetml/2009/9/main" objectType="CheckBox" fmlaLink="$J$8" lockText="1" noThreeD="1"/>
</file>

<file path=xl/ctrlProps/ctrlProp238.xml><?xml version="1.0" encoding="utf-8"?>
<formControlPr xmlns="http://schemas.microsoft.com/office/spreadsheetml/2009/9/main" objectType="CheckBox" fmlaLink="$J$11" lockText="1" noThreeD="1"/>
</file>

<file path=xl/ctrlProps/ctrlProp239.xml><?xml version="1.0" encoding="utf-8"?>
<formControlPr xmlns="http://schemas.microsoft.com/office/spreadsheetml/2009/9/main" objectType="CheckBox" fmlaLink="$J$12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$J$15" lockText="1" noThreeD="1"/>
</file>

<file path=xl/ctrlProps/ctrlProp241.xml><?xml version="1.0" encoding="utf-8"?>
<formControlPr xmlns="http://schemas.microsoft.com/office/spreadsheetml/2009/9/main" objectType="CheckBox" fmlaLink="$J$16" lockText="1" noThreeD="1"/>
</file>

<file path=xl/ctrlProps/ctrlProp242.xml><?xml version="1.0" encoding="utf-8"?>
<formControlPr xmlns="http://schemas.microsoft.com/office/spreadsheetml/2009/9/main" objectType="CheckBox" fmlaLink="$J$17" lockText="1" noThreeD="1"/>
</file>

<file path=xl/ctrlProps/ctrlProp243.xml><?xml version="1.0" encoding="utf-8"?>
<formControlPr xmlns="http://schemas.microsoft.com/office/spreadsheetml/2009/9/main" objectType="CheckBox" fmlaLink="$J$18" lockText="1" noThreeD="1"/>
</file>

<file path=xl/ctrlProps/ctrlProp244.xml><?xml version="1.0" encoding="utf-8"?>
<formControlPr xmlns="http://schemas.microsoft.com/office/spreadsheetml/2009/9/main" objectType="CheckBox" fmlaLink="$J$22" lockText="1" noThreeD="1"/>
</file>

<file path=xl/ctrlProps/ctrlProp245.xml><?xml version="1.0" encoding="utf-8"?>
<formControlPr xmlns="http://schemas.microsoft.com/office/spreadsheetml/2009/9/main" objectType="CheckBox" fmlaLink="$J$23" lockText="1" noThreeD="1"/>
</file>

<file path=xl/ctrlProps/ctrlProp246.xml><?xml version="1.0" encoding="utf-8"?>
<formControlPr xmlns="http://schemas.microsoft.com/office/spreadsheetml/2009/9/main" objectType="CheckBox" fmlaLink="$J$24" lockText="1" noThreeD="1"/>
</file>

<file path=xl/ctrlProps/ctrlProp247.xml><?xml version="1.0" encoding="utf-8"?>
<formControlPr xmlns="http://schemas.microsoft.com/office/spreadsheetml/2009/9/main" objectType="CheckBox" fmlaLink="$J$27" lockText="1" noThreeD="1"/>
</file>

<file path=xl/ctrlProps/ctrlProp248.xml><?xml version="1.0" encoding="utf-8"?>
<formControlPr xmlns="http://schemas.microsoft.com/office/spreadsheetml/2009/9/main" objectType="CheckBox" fmlaLink="$J$28" lockText="1" noThreeD="1"/>
</file>

<file path=xl/ctrlProps/ctrlProp249.xml><?xml version="1.0" encoding="utf-8"?>
<formControlPr xmlns="http://schemas.microsoft.com/office/spreadsheetml/2009/9/main" objectType="CheckBox" fmlaLink="$J$29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30" lockText="1" noThreeD="1"/>
</file>

<file path=xl/ctrlProps/ctrlProp251.xml><?xml version="1.0" encoding="utf-8"?>
<formControlPr xmlns="http://schemas.microsoft.com/office/spreadsheetml/2009/9/main" objectType="CheckBox" fmlaLink="$J$31" lockText="1" noThreeD="1"/>
</file>

<file path=xl/ctrlProps/ctrlProp252.xml><?xml version="1.0" encoding="utf-8"?>
<formControlPr xmlns="http://schemas.microsoft.com/office/spreadsheetml/2009/9/main" objectType="CheckBox" fmlaLink="$J$33" lockText="1" noThreeD="1"/>
</file>

<file path=xl/ctrlProps/ctrlProp253.xml><?xml version="1.0" encoding="utf-8"?>
<formControlPr xmlns="http://schemas.microsoft.com/office/spreadsheetml/2009/9/main" objectType="CheckBox" fmlaLink="$J$36" lockText="1" noThreeD="1"/>
</file>

<file path=xl/ctrlProps/ctrlProp254.xml><?xml version="1.0" encoding="utf-8"?>
<formControlPr xmlns="http://schemas.microsoft.com/office/spreadsheetml/2009/9/main" objectType="CheckBox" fmlaLink="$J$37" lockText="1" noThreeD="1"/>
</file>

<file path=xl/ctrlProps/ctrlProp255.xml><?xml version="1.0" encoding="utf-8"?>
<formControlPr xmlns="http://schemas.microsoft.com/office/spreadsheetml/2009/9/main" objectType="CheckBox" fmlaLink="$J$38" lockText="1" noThreeD="1"/>
</file>

<file path=xl/ctrlProps/ctrlProp256.xml><?xml version="1.0" encoding="utf-8"?>
<formControlPr xmlns="http://schemas.microsoft.com/office/spreadsheetml/2009/9/main" objectType="CheckBox" fmlaLink="$J$39" lockText="1" noThreeD="1"/>
</file>

<file path=xl/ctrlProps/ctrlProp257.xml><?xml version="1.0" encoding="utf-8"?>
<formControlPr xmlns="http://schemas.microsoft.com/office/spreadsheetml/2009/9/main" objectType="CheckBox" fmlaLink="$J$40" lockText="1" noThreeD="1"/>
</file>

<file path=xl/ctrlProps/ctrlProp258.xml><?xml version="1.0" encoding="utf-8"?>
<formControlPr xmlns="http://schemas.microsoft.com/office/spreadsheetml/2009/9/main" objectType="CheckBox" fmlaLink="$J$41" lockText="1" noThreeD="1"/>
</file>

<file path=xl/ctrlProps/ctrlProp259.xml><?xml version="1.0" encoding="utf-8"?>
<formControlPr xmlns="http://schemas.microsoft.com/office/spreadsheetml/2009/9/main" objectType="CheckBox" fmlaLink="$J$42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43" lockText="1" noThreeD="1"/>
</file>

<file path=xl/ctrlProps/ctrlProp261.xml><?xml version="1.0" encoding="utf-8"?>
<formControlPr xmlns="http://schemas.microsoft.com/office/spreadsheetml/2009/9/main" objectType="CheckBox" fmlaLink="$J$46" lockText="1" noThreeD="1"/>
</file>

<file path=xl/ctrlProps/ctrlProp262.xml><?xml version="1.0" encoding="utf-8"?>
<formControlPr xmlns="http://schemas.microsoft.com/office/spreadsheetml/2009/9/main" objectType="CheckBox" fmlaLink="$J$47" lockText="1" noThreeD="1"/>
</file>

<file path=xl/ctrlProps/ctrlProp263.xml><?xml version="1.0" encoding="utf-8"?>
<formControlPr xmlns="http://schemas.microsoft.com/office/spreadsheetml/2009/9/main" objectType="CheckBox" fmlaLink="$J$48" lockText="1" noThreeD="1"/>
</file>

<file path=xl/ctrlProps/ctrlProp264.xml><?xml version="1.0" encoding="utf-8"?>
<formControlPr xmlns="http://schemas.microsoft.com/office/spreadsheetml/2009/9/main" objectType="CheckBox" fmlaLink="$J$49" lockText="1" noThreeD="1"/>
</file>

<file path=xl/ctrlProps/ctrlProp265.xml><?xml version="1.0" encoding="utf-8"?>
<formControlPr xmlns="http://schemas.microsoft.com/office/spreadsheetml/2009/9/main" objectType="CheckBox" fmlaLink="$J$50" lockText="1" noThreeD="1"/>
</file>

<file path=xl/ctrlProps/ctrlProp266.xml><?xml version="1.0" encoding="utf-8"?>
<formControlPr xmlns="http://schemas.microsoft.com/office/spreadsheetml/2009/9/main" objectType="CheckBox" fmlaLink="$J$52" lockText="1" noThreeD="1"/>
</file>

<file path=xl/ctrlProps/ctrlProp267.xml><?xml version="1.0" encoding="utf-8"?>
<formControlPr xmlns="http://schemas.microsoft.com/office/spreadsheetml/2009/9/main" objectType="CheckBox" fmlaLink="$J$55" lockText="1" noThreeD="1"/>
</file>

<file path=xl/ctrlProps/ctrlProp268.xml><?xml version="1.0" encoding="utf-8"?>
<formControlPr xmlns="http://schemas.microsoft.com/office/spreadsheetml/2009/9/main" objectType="CheckBox" fmlaLink="$J$56" lockText="1" noThreeD="1"/>
</file>

<file path=xl/ctrlProps/ctrlProp269.xml><?xml version="1.0" encoding="utf-8"?>
<formControlPr xmlns="http://schemas.microsoft.com/office/spreadsheetml/2009/9/main" objectType="CheckBox" fmlaLink="$J$54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70.xml><?xml version="1.0" encoding="utf-8"?>
<formControlPr xmlns="http://schemas.microsoft.com/office/spreadsheetml/2009/9/main" objectType="CheckBox" fmlaLink="$J$20" lockText="1" noThreeD="1"/>
</file>

<file path=xl/ctrlProps/ctrlProp271.xml><?xml version="1.0" encoding="utf-8"?>
<formControlPr xmlns="http://schemas.microsoft.com/office/spreadsheetml/2009/9/main" objectType="CheckBox" fmlaLink="$J$14" lockText="1" noThreeD="1"/>
</file>

<file path=xl/ctrlProps/ctrlProp272.xml><?xml version="1.0" encoding="utf-8"?>
<formControlPr xmlns="http://schemas.microsoft.com/office/spreadsheetml/2009/9/main" objectType="CheckBox" fmlaLink="$J$10" lockText="1" noThreeD="1"/>
</file>

<file path=xl/ctrlProps/ctrlProp273.xml><?xml version="1.0" encoding="utf-8"?>
<formControlPr xmlns="http://schemas.microsoft.com/office/spreadsheetml/2009/9/main" objectType="CheckBox" fmlaLink="$J$4" lockText="1" noThreeD="1"/>
</file>

<file path=xl/ctrlProps/ctrlProp274.xml><?xml version="1.0" encoding="utf-8"?>
<formControlPr xmlns="http://schemas.microsoft.com/office/spreadsheetml/2009/9/main" objectType="CheckBox" fmlaLink="$J$58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4.xml><?xml version="1.0" encoding="utf-8"?>
<formControlPr xmlns="http://schemas.microsoft.com/office/spreadsheetml/2009/9/main" objectType="CheckBox" fmlaLink="$J$14" lockText="1" noThreeD="1"/>
</file>

<file path=xl/ctrlProps/ctrlProp35.xml><?xml version="1.0" encoding="utf-8"?>
<formControlPr xmlns="http://schemas.microsoft.com/office/spreadsheetml/2009/9/main" objectType="CheckBox" fmlaLink="$J$15" lockText="1" noThreeD="1"/>
</file>

<file path=xl/ctrlProps/ctrlProp36.xml><?xml version="1.0" encoding="utf-8"?>
<formControlPr xmlns="http://schemas.microsoft.com/office/spreadsheetml/2009/9/main" objectType="CheckBox" fmlaLink="$J$6" lockText="1" noThreeD="1"/>
</file>

<file path=xl/ctrlProps/ctrlProp37.xml><?xml version="1.0" encoding="utf-8"?>
<formControlPr xmlns="http://schemas.microsoft.com/office/spreadsheetml/2009/9/main" objectType="CheckBox" fmlaLink="$J$7" lockText="1" noThreeD="1"/>
</file>

<file path=xl/ctrlProps/ctrlProp38.xml><?xml version="1.0" encoding="utf-8"?>
<formControlPr xmlns="http://schemas.microsoft.com/office/spreadsheetml/2009/9/main" objectType="CheckBox" fmlaLink="$J$8" lockText="1" noThreeD="1"/>
</file>

<file path=xl/ctrlProps/ctrlProp39.xml><?xml version="1.0" encoding="utf-8"?>
<formControlPr xmlns="http://schemas.microsoft.com/office/spreadsheetml/2009/9/main" objectType="CheckBox" fmlaLink="$J$9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0" lockText="1" noThreeD="1"/>
</file>

<file path=xl/ctrlProps/ctrlProp41.xml><?xml version="1.0" encoding="utf-8"?>
<formControlPr xmlns="http://schemas.microsoft.com/office/spreadsheetml/2009/9/main" objectType="CheckBox" fmlaLink="$J$11" lockText="1" noThreeD="1"/>
</file>

<file path=xl/ctrlProps/ctrlProp42.xml><?xml version="1.0" encoding="utf-8"?>
<formControlPr xmlns="http://schemas.microsoft.com/office/spreadsheetml/2009/9/main" objectType="CheckBox" fmlaLink="$J$12" lockText="1" noThreeD="1"/>
</file>

<file path=xl/ctrlProps/ctrlProp43.xml><?xml version="1.0" encoding="utf-8"?>
<formControlPr xmlns="http://schemas.microsoft.com/office/spreadsheetml/2009/9/main" objectType="CheckBox" fmlaLink="$J$13" lockText="1" noThreeD="1"/>
</file>

<file path=xl/ctrlProps/ctrlProp44.xml><?xml version="1.0" encoding="utf-8"?>
<formControlPr xmlns="http://schemas.microsoft.com/office/spreadsheetml/2009/9/main" objectType="CheckBox" fmlaLink="$J$14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J$16" lockText="1" noThreeD="1"/>
</file>

<file path=xl/ctrlProps/ctrlProp47.xml><?xml version="1.0" encoding="utf-8"?>
<formControlPr xmlns="http://schemas.microsoft.com/office/spreadsheetml/2009/9/main" objectType="CheckBox" fmlaLink="$J$17" lockText="1" noThreeD="1"/>
</file>

<file path=xl/ctrlProps/ctrlProp48.xml><?xml version="1.0" encoding="utf-8"?>
<formControlPr xmlns="http://schemas.microsoft.com/office/spreadsheetml/2009/9/main" objectType="CheckBox" fmlaLink="$J$18" lockText="1" noThreeD="1"/>
</file>

<file path=xl/ctrlProps/ctrlProp49.xml><?xml version="1.0" encoding="utf-8"?>
<formControlPr xmlns="http://schemas.microsoft.com/office/spreadsheetml/2009/9/main" objectType="CheckBox" fmlaLink="$J$19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0" lockText="1" noThreeD="1"/>
</file>

<file path=xl/ctrlProps/ctrlProp51.xml><?xml version="1.0" encoding="utf-8"?>
<formControlPr xmlns="http://schemas.microsoft.com/office/spreadsheetml/2009/9/main" objectType="CheckBox" fmlaLink="$J$21" lockText="1" noThreeD="1"/>
</file>

<file path=xl/ctrlProps/ctrlProp52.xml><?xml version="1.0" encoding="utf-8"?>
<formControlPr xmlns="http://schemas.microsoft.com/office/spreadsheetml/2009/9/main" objectType="CheckBox" fmlaLink="$J$22" lockText="1" noThreeD="1"/>
</file>

<file path=xl/ctrlProps/ctrlProp53.xml><?xml version="1.0" encoding="utf-8"?>
<formControlPr xmlns="http://schemas.microsoft.com/office/spreadsheetml/2009/9/main" objectType="CheckBox" fmlaLink="$J$23" lockText="1" noThreeD="1"/>
</file>

<file path=xl/ctrlProps/ctrlProp54.xml><?xml version="1.0" encoding="utf-8"?>
<formControlPr xmlns="http://schemas.microsoft.com/office/spreadsheetml/2009/9/main" objectType="CheckBox" fmlaLink="$J$24" lockText="1" noThreeD="1"/>
</file>

<file path=xl/ctrlProps/ctrlProp55.xml><?xml version="1.0" encoding="utf-8"?>
<formControlPr xmlns="http://schemas.microsoft.com/office/spreadsheetml/2009/9/main" objectType="CheckBox" fmlaLink="$J$25" lockText="1" noThreeD="1"/>
</file>

<file path=xl/ctrlProps/ctrlProp56.xml><?xml version="1.0" encoding="utf-8"?>
<formControlPr xmlns="http://schemas.microsoft.com/office/spreadsheetml/2009/9/main" objectType="CheckBox" fmlaLink="$J$26" lockText="1" noThreeD="1"/>
</file>

<file path=xl/ctrlProps/ctrlProp57.xml><?xml version="1.0" encoding="utf-8"?>
<formControlPr xmlns="http://schemas.microsoft.com/office/spreadsheetml/2009/9/main" objectType="CheckBox" fmlaLink="$J$27" lockText="1" noThreeD="1"/>
</file>

<file path=xl/ctrlProps/ctrlProp58.xml><?xml version="1.0" encoding="utf-8"?>
<formControlPr xmlns="http://schemas.microsoft.com/office/spreadsheetml/2009/9/main" objectType="CheckBox" fmlaLink="$J$28" lockText="1" noThreeD="1"/>
</file>

<file path=xl/ctrlProps/ctrlProp59.xml><?xml version="1.0" encoding="utf-8"?>
<formControlPr xmlns="http://schemas.microsoft.com/office/spreadsheetml/2009/9/main" objectType="CheckBox" fmlaLink="$J$29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0" lockText="1" noThreeD="1"/>
</file>

<file path=xl/ctrlProps/ctrlProp61.xml><?xml version="1.0" encoding="utf-8"?>
<formControlPr xmlns="http://schemas.microsoft.com/office/spreadsheetml/2009/9/main" objectType="CheckBox" fmlaLink="$J$31" lockText="1" noThreeD="1"/>
</file>

<file path=xl/ctrlProps/ctrlProp62.xml><?xml version="1.0" encoding="utf-8"?>
<formControlPr xmlns="http://schemas.microsoft.com/office/spreadsheetml/2009/9/main" objectType="CheckBox" fmlaLink="$J$32" lockText="1" noThreeD="1"/>
</file>

<file path=xl/ctrlProps/ctrlProp63.xml><?xml version="1.0" encoding="utf-8"?>
<formControlPr xmlns="http://schemas.microsoft.com/office/spreadsheetml/2009/9/main" objectType="CheckBox" fmlaLink="$J$33" lockText="1" noThreeD="1"/>
</file>

<file path=xl/ctrlProps/ctrlProp64.xml><?xml version="1.0" encoding="utf-8"?>
<formControlPr xmlns="http://schemas.microsoft.com/office/spreadsheetml/2009/9/main" objectType="CheckBox" fmlaLink="$J$34" lockText="1" noThreeD="1"/>
</file>

<file path=xl/ctrlProps/ctrlProp65.xml><?xml version="1.0" encoding="utf-8"?>
<formControlPr xmlns="http://schemas.microsoft.com/office/spreadsheetml/2009/9/main" objectType="CheckBox" fmlaLink="$J$35" lockText="1" noThreeD="1"/>
</file>

<file path=xl/ctrlProps/ctrlProp66.xml><?xml version="1.0" encoding="utf-8"?>
<formControlPr xmlns="http://schemas.microsoft.com/office/spreadsheetml/2009/9/main" objectType="CheckBox" fmlaLink="$J$36" lockText="1" noThreeD="1"/>
</file>

<file path=xl/ctrlProps/ctrlProp67.xml><?xml version="1.0" encoding="utf-8"?>
<formControlPr xmlns="http://schemas.microsoft.com/office/spreadsheetml/2009/9/main" objectType="CheckBox" fmlaLink="$J$37" lockText="1" noThreeD="1"/>
</file>

<file path=xl/ctrlProps/ctrlProp68.xml><?xml version="1.0" encoding="utf-8"?>
<formControlPr xmlns="http://schemas.microsoft.com/office/spreadsheetml/2009/9/main" objectType="CheckBox" fmlaLink="$J$38" lockText="1" noThreeD="1"/>
</file>

<file path=xl/ctrlProps/ctrlProp69.xml><?xml version="1.0" encoding="utf-8"?>
<formControlPr xmlns="http://schemas.microsoft.com/office/spreadsheetml/2009/9/main" objectType="CheckBox" fmlaLink="$J$39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0" lockText="1" noThreeD="1"/>
</file>

<file path=xl/ctrlProps/ctrlProp71.xml><?xml version="1.0" encoding="utf-8"?>
<formControlPr xmlns="http://schemas.microsoft.com/office/spreadsheetml/2009/9/main" objectType="CheckBox" fmlaLink="$J$41" lockText="1" noThreeD="1"/>
</file>

<file path=xl/ctrlProps/ctrlProp72.xml><?xml version="1.0" encoding="utf-8"?>
<formControlPr xmlns="http://schemas.microsoft.com/office/spreadsheetml/2009/9/main" objectType="CheckBox" fmlaLink="$J$42" lockText="1" noThreeD="1"/>
</file>

<file path=xl/ctrlProps/ctrlProp73.xml><?xml version="1.0" encoding="utf-8"?>
<formControlPr xmlns="http://schemas.microsoft.com/office/spreadsheetml/2009/9/main" objectType="CheckBox" fmlaLink="$J$43" lockText="1" noThreeD="1"/>
</file>

<file path=xl/ctrlProps/ctrlProp74.xml><?xml version="1.0" encoding="utf-8"?>
<formControlPr xmlns="http://schemas.microsoft.com/office/spreadsheetml/2009/9/main" objectType="CheckBox" fmlaLink="$J$44" lockText="1" noThreeD="1"/>
</file>

<file path=xl/ctrlProps/ctrlProp75.xml><?xml version="1.0" encoding="utf-8"?>
<formControlPr xmlns="http://schemas.microsoft.com/office/spreadsheetml/2009/9/main" objectType="CheckBox" fmlaLink="$J$45" lockText="1" noThreeD="1"/>
</file>

<file path=xl/ctrlProps/ctrlProp76.xml><?xml version="1.0" encoding="utf-8"?>
<formControlPr xmlns="http://schemas.microsoft.com/office/spreadsheetml/2009/9/main" objectType="CheckBox" fmlaLink="$J$46" lockText="1" noThreeD="1"/>
</file>

<file path=xl/ctrlProps/ctrlProp77.xml><?xml version="1.0" encoding="utf-8"?>
<formControlPr xmlns="http://schemas.microsoft.com/office/spreadsheetml/2009/9/main" objectType="CheckBox" fmlaLink="$J$47" lockText="1" noThreeD="1"/>
</file>

<file path=xl/ctrlProps/ctrlProp78.xml><?xml version="1.0" encoding="utf-8"?>
<formControlPr xmlns="http://schemas.microsoft.com/office/spreadsheetml/2009/9/main" objectType="CheckBox" fmlaLink="$J$5" lockText="1" noThreeD="1"/>
</file>

<file path=xl/ctrlProps/ctrlProp79.xml><?xml version="1.0" encoding="utf-8"?>
<formControlPr xmlns="http://schemas.microsoft.com/office/spreadsheetml/2009/9/main" objectType="CheckBox" fmlaLink="$J$6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7" lockText="1" noThreeD="1"/>
</file>

<file path=xl/ctrlProps/ctrlProp81.xml><?xml version="1.0" encoding="utf-8"?>
<formControlPr xmlns="http://schemas.microsoft.com/office/spreadsheetml/2009/9/main" objectType="CheckBox" fmlaLink="$J$8" lockText="1" noThreeD="1"/>
</file>

<file path=xl/ctrlProps/ctrlProp82.xml><?xml version="1.0" encoding="utf-8"?>
<formControlPr xmlns="http://schemas.microsoft.com/office/spreadsheetml/2009/9/main" objectType="CheckBox" fmlaLink="$J$9" lockText="1" noThreeD="1"/>
</file>

<file path=xl/ctrlProps/ctrlProp83.xml><?xml version="1.0" encoding="utf-8"?>
<formControlPr xmlns="http://schemas.microsoft.com/office/spreadsheetml/2009/9/main" objectType="CheckBox" fmlaLink="$J$13" lockText="1" noThreeD="1"/>
</file>

<file path=xl/ctrlProps/ctrlProp84.xml><?xml version="1.0" encoding="utf-8"?>
<formControlPr xmlns="http://schemas.microsoft.com/office/spreadsheetml/2009/9/main" objectType="CheckBox" fmlaLink="$J$14" lockText="1" noThreeD="1"/>
</file>

<file path=xl/ctrlProps/ctrlProp85.xml><?xml version="1.0" encoding="utf-8"?>
<formControlPr xmlns="http://schemas.microsoft.com/office/spreadsheetml/2009/9/main" objectType="CheckBox" fmlaLink="$J$15" lockText="1" noThreeD="1"/>
</file>

<file path=xl/ctrlProps/ctrlProp86.xml><?xml version="1.0" encoding="utf-8"?>
<formControlPr xmlns="http://schemas.microsoft.com/office/spreadsheetml/2009/9/main" objectType="CheckBox" fmlaLink="$J$16" lockText="1" noThreeD="1"/>
</file>

<file path=xl/ctrlProps/ctrlProp87.xml><?xml version="1.0" encoding="utf-8"?>
<formControlPr xmlns="http://schemas.microsoft.com/office/spreadsheetml/2009/9/main" objectType="CheckBox" fmlaLink="$J$17" lockText="1" noThreeD="1"/>
</file>

<file path=xl/ctrlProps/ctrlProp88.xml><?xml version="1.0" encoding="utf-8"?>
<formControlPr xmlns="http://schemas.microsoft.com/office/spreadsheetml/2009/9/main" objectType="CheckBox" fmlaLink="$J$18" lockText="1" noThreeD="1"/>
</file>

<file path=xl/ctrlProps/ctrlProp89.xml><?xml version="1.0" encoding="utf-8"?>
<formControlPr xmlns="http://schemas.microsoft.com/office/spreadsheetml/2009/9/main" objectType="CheckBox" fmlaLink="$J$20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21" lockText="1" noThreeD="1"/>
</file>

<file path=xl/ctrlProps/ctrlProp91.xml><?xml version="1.0" encoding="utf-8"?>
<formControlPr xmlns="http://schemas.microsoft.com/office/spreadsheetml/2009/9/main" objectType="CheckBox" fmlaLink="$J$22" lockText="1" noThreeD="1"/>
</file>

<file path=xl/ctrlProps/ctrlProp92.xml><?xml version="1.0" encoding="utf-8"?>
<formControlPr xmlns="http://schemas.microsoft.com/office/spreadsheetml/2009/9/main" objectType="CheckBox" fmlaLink="$J$26" lockText="1" noThreeD="1"/>
</file>

<file path=xl/ctrlProps/ctrlProp93.xml><?xml version="1.0" encoding="utf-8"?>
<formControlPr xmlns="http://schemas.microsoft.com/office/spreadsheetml/2009/9/main" objectType="CheckBox" fmlaLink="$J$27" lockText="1" noThreeD="1"/>
</file>

<file path=xl/ctrlProps/ctrlProp94.xml><?xml version="1.0" encoding="utf-8"?>
<formControlPr xmlns="http://schemas.microsoft.com/office/spreadsheetml/2009/9/main" objectType="CheckBox" fmlaLink="$J$28" lockText="1" noThreeD="1"/>
</file>

<file path=xl/ctrlProps/ctrlProp95.xml><?xml version="1.0" encoding="utf-8"?>
<formControlPr xmlns="http://schemas.microsoft.com/office/spreadsheetml/2009/9/main" objectType="CheckBox" fmlaLink="$J$29" lockText="1" noThreeD="1"/>
</file>

<file path=xl/ctrlProps/ctrlProp96.xml><?xml version="1.0" encoding="utf-8"?>
<formControlPr xmlns="http://schemas.microsoft.com/office/spreadsheetml/2009/9/main" objectType="CheckBox" fmlaLink="$J$30" lockText="1" noThreeD="1"/>
</file>

<file path=xl/ctrlProps/ctrlProp97.xml><?xml version="1.0" encoding="utf-8"?>
<formControlPr xmlns="http://schemas.microsoft.com/office/spreadsheetml/2009/9/main" objectType="CheckBox" fmlaLink="$J$31" lockText="1" noThreeD="1"/>
</file>

<file path=xl/ctrlProps/ctrlProp98.xml><?xml version="1.0" encoding="utf-8"?>
<formControlPr xmlns="http://schemas.microsoft.com/office/spreadsheetml/2009/9/main" objectType="CheckBox" fmlaLink="$J$33" lockText="1" noThreeD="1"/>
</file>

<file path=xl/ctrlProps/ctrlProp99.xml><?xml version="1.0" encoding="utf-8"?>
<formControlPr xmlns="http://schemas.microsoft.com/office/spreadsheetml/2009/9/main" objectType="CheckBox" fmlaLink="$J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43</xdr:row>
          <xdr:rowOff>19050</xdr:rowOff>
        </xdr:from>
        <xdr:to>
          <xdr:col>2</xdr:col>
          <xdr:colOff>0</xdr:colOff>
          <xdr:row>43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28</xdr:row>
          <xdr:rowOff>209550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29</xdr:row>
          <xdr:rowOff>9525</xdr:rowOff>
        </xdr:from>
        <xdr:to>
          <xdr:col>1</xdr:col>
          <xdr:colOff>885825</xdr:colOff>
          <xdr:row>29</xdr:row>
          <xdr:rowOff>247650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45</xdr:row>
          <xdr:rowOff>171450</xdr:rowOff>
        </xdr:from>
        <xdr:to>
          <xdr:col>1</xdr:col>
          <xdr:colOff>28575</xdr:colOff>
          <xdr:row>47</xdr:row>
          <xdr:rowOff>19050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47</xdr:row>
          <xdr:rowOff>0</xdr:rowOff>
        </xdr:from>
        <xdr:to>
          <xdr:col>1</xdr:col>
          <xdr:colOff>876300</xdr:colOff>
          <xdr:row>48</xdr:row>
          <xdr:rowOff>47625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52</xdr:row>
          <xdr:rowOff>352425</xdr:rowOff>
        </xdr:from>
        <xdr:to>
          <xdr:col>1</xdr:col>
          <xdr:colOff>885825</xdr:colOff>
          <xdr:row>54</xdr:row>
          <xdr:rowOff>38100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54</xdr:row>
          <xdr:rowOff>114300</xdr:rowOff>
        </xdr:from>
        <xdr:to>
          <xdr:col>1</xdr:col>
          <xdr:colOff>885825</xdr:colOff>
          <xdr:row>54</xdr:row>
          <xdr:rowOff>304800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</xdr:row>
          <xdr:rowOff>161925</xdr:rowOff>
        </xdr:from>
        <xdr:to>
          <xdr:col>1</xdr:col>
          <xdr:colOff>952500</xdr:colOff>
          <xdr:row>6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</xdr:row>
          <xdr:rowOff>161925</xdr:rowOff>
        </xdr:from>
        <xdr:to>
          <xdr:col>1</xdr:col>
          <xdr:colOff>952500</xdr:colOff>
          <xdr:row>7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</xdr:row>
          <xdr:rowOff>133350</xdr:rowOff>
        </xdr:from>
        <xdr:to>
          <xdr:col>1</xdr:col>
          <xdr:colOff>952500</xdr:colOff>
          <xdr:row>7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</xdr:row>
          <xdr:rowOff>171450</xdr:rowOff>
        </xdr:from>
        <xdr:to>
          <xdr:col>1</xdr:col>
          <xdr:colOff>952500</xdr:colOff>
          <xdr:row>9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</xdr:row>
          <xdr:rowOff>161925</xdr:rowOff>
        </xdr:from>
        <xdr:to>
          <xdr:col>1</xdr:col>
          <xdr:colOff>952500</xdr:colOff>
          <xdr:row>10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</xdr:row>
          <xdr:rowOff>171450</xdr:rowOff>
        </xdr:from>
        <xdr:to>
          <xdr:col>1</xdr:col>
          <xdr:colOff>952500</xdr:colOff>
          <xdr:row>11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</xdr:row>
          <xdr:rowOff>171450</xdr:rowOff>
        </xdr:from>
        <xdr:to>
          <xdr:col>1</xdr:col>
          <xdr:colOff>952500</xdr:colOff>
          <xdr:row>12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11</xdr:row>
          <xdr:rowOff>171450</xdr:rowOff>
        </xdr:from>
        <xdr:to>
          <xdr:col>1</xdr:col>
          <xdr:colOff>952500</xdr:colOff>
          <xdr:row>13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12</xdr:row>
          <xdr:rowOff>171450</xdr:rowOff>
        </xdr:from>
        <xdr:to>
          <xdr:col>1</xdr:col>
          <xdr:colOff>952500</xdr:colOff>
          <xdr:row>14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13</xdr:row>
          <xdr:rowOff>161925</xdr:rowOff>
        </xdr:from>
        <xdr:to>
          <xdr:col>1</xdr:col>
          <xdr:colOff>952500</xdr:colOff>
          <xdr:row>15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14</xdr:row>
          <xdr:rowOff>171450</xdr:rowOff>
        </xdr:from>
        <xdr:to>
          <xdr:col>1</xdr:col>
          <xdr:colOff>952500</xdr:colOff>
          <xdr:row>16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161925</xdr:rowOff>
        </xdr:from>
        <xdr:to>
          <xdr:col>1</xdr:col>
          <xdr:colOff>952500</xdr:colOff>
          <xdr:row>17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171450</xdr:rowOff>
        </xdr:from>
        <xdr:to>
          <xdr:col>1</xdr:col>
          <xdr:colOff>952500</xdr:colOff>
          <xdr:row>18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17</xdr:row>
          <xdr:rowOff>171450</xdr:rowOff>
        </xdr:from>
        <xdr:to>
          <xdr:col>1</xdr:col>
          <xdr:colOff>952500</xdr:colOff>
          <xdr:row>19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161925</xdr:rowOff>
        </xdr:from>
        <xdr:to>
          <xdr:col>1</xdr:col>
          <xdr:colOff>952500</xdr:colOff>
          <xdr:row>20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1</xdr:col>
          <xdr:colOff>952500</xdr:colOff>
          <xdr:row>21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20</xdr:row>
          <xdr:rowOff>161925</xdr:rowOff>
        </xdr:from>
        <xdr:to>
          <xdr:col>1</xdr:col>
          <xdr:colOff>952500</xdr:colOff>
          <xdr:row>22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21</xdr:row>
          <xdr:rowOff>171450</xdr:rowOff>
        </xdr:from>
        <xdr:to>
          <xdr:col>1</xdr:col>
          <xdr:colOff>952500</xdr:colOff>
          <xdr:row>23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22</xdr:row>
          <xdr:rowOff>161925</xdr:rowOff>
        </xdr:from>
        <xdr:to>
          <xdr:col>1</xdr:col>
          <xdr:colOff>952500</xdr:colOff>
          <xdr:row>24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23</xdr:row>
          <xdr:rowOff>161925</xdr:rowOff>
        </xdr:from>
        <xdr:to>
          <xdr:col>1</xdr:col>
          <xdr:colOff>952500</xdr:colOff>
          <xdr:row>25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24</xdr:row>
          <xdr:rowOff>161925</xdr:rowOff>
        </xdr:from>
        <xdr:to>
          <xdr:col>1</xdr:col>
          <xdr:colOff>952500</xdr:colOff>
          <xdr:row>26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25</xdr:row>
          <xdr:rowOff>161925</xdr:rowOff>
        </xdr:from>
        <xdr:to>
          <xdr:col>1</xdr:col>
          <xdr:colOff>952500</xdr:colOff>
          <xdr:row>27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142875</xdr:rowOff>
        </xdr:from>
        <xdr:to>
          <xdr:col>1</xdr:col>
          <xdr:colOff>952500</xdr:colOff>
          <xdr:row>27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161925</xdr:rowOff>
        </xdr:from>
        <xdr:to>
          <xdr:col>1</xdr:col>
          <xdr:colOff>952500</xdr:colOff>
          <xdr:row>30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161925</xdr:rowOff>
        </xdr:from>
        <xdr:to>
          <xdr:col>1</xdr:col>
          <xdr:colOff>952500</xdr:colOff>
          <xdr:row>31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171450</xdr:rowOff>
        </xdr:from>
        <xdr:to>
          <xdr:col>1</xdr:col>
          <xdr:colOff>952500</xdr:colOff>
          <xdr:row>34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171450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171450</xdr:rowOff>
        </xdr:from>
        <xdr:to>
          <xdr:col>1</xdr:col>
          <xdr:colOff>952500</xdr:colOff>
          <xdr:row>37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171450</xdr:rowOff>
        </xdr:from>
        <xdr:to>
          <xdr:col>1</xdr:col>
          <xdr:colOff>952500</xdr:colOff>
          <xdr:row>38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180975</xdr:rowOff>
        </xdr:from>
        <xdr:to>
          <xdr:col>1</xdr:col>
          <xdr:colOff>952500</xdr:colOff>
          <xdr:row>40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171450</xdr:rowOff>
        </xdr:from>
        <xdr:to>
          <xdr:col>1</xdr:col>
          <xdr:colOff>952500</xdr:colOff>
          <xdr:row>41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180975</xdr:rowOff>
        </xdr:from>
        <xdr:to>
          <xdr:col>1</xdr:col>
          <xdr:colOff>952500</xdr:colOff>
          <xdr:row>42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161925</xdr:rowOff>
        </xdr:from>
        <xdr:to>
          <xdr:col>1</xdr:col>
          <xdr:colOff>962025</xdr:colOff>
          <xdr:row>43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171450</xdr:rowOff>
        </xdr:from>
        <xdr:to>
          <xdr:col>1</xdr:col>
          <xdr:colOff>952500</xdr:colOff>
          <xdr:row>44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152400</xdr:rowOff>
        </xdr:from>
        <xdr:to>
          <xdr:col>1</xdr:col>
          <xdr:colOff>952500</xdr:colOff>
          <xdr:row>45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161925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1</xdr:col>
          <xdr:colOff>952500</xdr:colOff>
          <xdr:row>47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24</xdr:row>
          <xdr:rowOff>352425</xdr:rowOff>
        </xdr:from>
        <xdr:to>
          <xdr:col>2</xdr:col>
          <xdr:colOff>9525</xdr:colOff>
          <xdr:row>26</xdr:row>
          <xdr:rowOff>19050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171450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26</xdr:row>
          <xdr:rowOff>161925</xdr:rowOff>
        </xdr:from>
        <xdr:to>
          <xdr:col>2</xdr:col>
          <xdr:colOff>0</xdr:colOff>
          <xdr:row>28</xdr:row>
          <xdr:rowOff>19050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28</xdr:row>
          <xdr:rowOff>9525</xdr:rowOff>
        </xdr:from>
        <xdr:to>
          <xdr:col>1</xdr:col>
          <xdr:colOff>0</xdr:colOff>
          <xdr:row>28</xdr:row>
          <xdr:rowOff>247650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29</xdr:row>
          <xdr:rowOff>28575</xdr:rowOff>
        </xdr:from>
        <xdr:to>
          <xdr:col>1</xdr:col>
          <xdr:colOff>0</xdr:colOff>
          <xdr:row>29</xdr:row>
          <xdr:rowOff>257175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30</xdr:row>
          <xdr:rowOff>57150</xdr:rowOff>
        </xdr:from>
        <xdr:to>
          <xdr:col>1</xdr:col>
          <xdr:colOff>0</xdr:colOff>
          <xdr:row>30</xdr:row>
          <xdr:rowOff>285750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31</xdr:row>
          <xdr:rowOff>390525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32</xdr:row>
          <xdr:rowOff>161925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33</xdr:row>
          <xdr:rowOff>161925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34</xdr:row>
          <xdr:rowOff>161925</xdr:rowOff>
        </xdr:from>
        <xdr:to>
          <xdr:col>2</xdr:col>
          <xdr:colOff>0</xdr:colOff>
          <xdr:row>36</xdr:row>
          <xdr:rowOff>9525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35</xdr:row>
          <xdr:rowOff>142875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36</xdr:row>
          <xdr:rowOff>171450</xdr:rowOff>
        </xdr:from>
        <xdr:to>
          <xdr:col>2</xdr:col>
          <xdr:colOff>0</xdr:colOff>
          <xdr:row>38</xdr:row>
          <xdr:rowOff>28575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37</xdr:row>
          <xdr:rowOff>152400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38</xdr:row>
          <xdr:rowOff>152400</xdr:rowOff>
        </xdr:from>
        <xdr:to>
          <xdr:col>2</xdr:col>
          <xdr:colOff>9525</xdr:colOff>
          <xdr:row>40</xdr:row>
          <xdr:rowOff>19050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43</xdr:row>
          <xdr:rowOff>171450</xdr:rowOff>
        </xdr:from>
        <xdr:to>
          <xdr:col>1</xdr:col>
          <xdr:colOff>19050</xdr:colOff>
          <xdr:row>45</xdr:row>
          <xdr:rowOff>19050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171450</xdr:rowOff>
        </xdr:from>
        <xdr:to>
          <xdr:col>2</xdr:col>
          <xdr:colOff>19050</xdr:colOff>
          <xdr:row>47</xdr:row>
          <xdr:rowOff>38100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161925</xdr:rowOff>
        </xdr:from>
        <xdr:to>
          <xdr:col>2</xdr:col>
          <xdr:colOff>19050</xdr:colOff>
          <xdr:row>48</xdr:row>
          <xdr:rowOff>28575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171450</xdr:rowOff>
        </xdr:from>
        <xdr:to>
          <xdr:col>2</xdr:col>
          <xdr:colOff>19050</xdr:colOff>
          <xdr:row>49</xdr:row>
          <xdr:rowOff>38100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48</xdr:row>
          <xdr:rowOff>171450</xdr:rowOff>
        </xdr:from>
        <xdr:to>
          <xdr:col>2</xdr:col>
          <xdr:colOff>28575</xdr:colOff>
          <xdr:row>50</xdr:row>
          <xdr:rowOff>38100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49</xdr:row>
          <xdr:rowOff>161925</xdr:rowOff>
        </xdr:from>
        <xdr:to>
          <xdr:col>2</xdr:col>
          <xdr:colOff>28575</xdr:colOff>
          <xdr:row>51</xdr:row>
          <xdr:rowOff>28575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361950</xdr:rowOff>
        </xdr:from>
        <xdr:to>
          <xdr:col>2</xdr:col>
          <xdr:colOff>19050</xdr:colOff>
          <xdr:row>54</xdr:row>
          <xdr:rowOff>19050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2</xdr:col>
          <xdr:colOff>19050</xdr:colOff>
          <xdr:row>55</xdr:row>
          <xdr:rowOff>38100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161925</xdr:rowOff>
        </xdr:from>
        <xdr:to>
          <xdr:col>2</xdr:col>
          <xdr:colOff>19050</xdr:colOff>
          <xdr:row>56</xdr:row>
          <xdr:rowOff>28575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2</xdr:col>
          <xdr:colOff>19050</xdr:colOff>
          <xdr:row>57</xdr:row>
          <xdr:rowOff>38100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152400</xdr:rowOff>
        </xdr:from>
        <xdr:to>
          <xdr:col>2</xdr:col>
          <xdr:colOff>19050</xdr:colOff>
          <xdr:row>58</xdr:row>
          <xdr:rowOff>19050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2</xdr:col>
          <xdr:colOff>19050</xdr:colOff>
          <xdr:row>59</xdr:row>
          <xdr:rowOff>28575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171450</xdr:rowOff>
        </xdr:from>
        <xdr:to>
          <xdr:col>2</xdr:col>
          <xdr:colOff>19050</xdr:colOff>
          <xdr:row>60</xdr:row>
          <xdr:rowOff>28575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142875</xdr:rowOff>
        </xdr:from>
        <xdr:to>
          <xdr:col>2</xdr:col>
          <xdr:colOff>19050</xdr:colOff>
          <xdr:row>61</xdr:row>
          <xdr:rowOff>9525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62</xdr:row>
          <xdr:rowOff>161925</xdr:rowOff>
        </xdr:from>
        <xdr:to>
          <xdr:col>3</xdr:col>
          <xdr:colOff>28575</xdr:colOff>
          <xdr:row>64</xdr:row>
          <xdr:rowOff>19050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63</xdr:row>
          <xdr:rowOff>161925</xdr:rowOff>
        </xdr:from>
        <xdr:to>
          <xdr:col>3</xdr:col>
          <xdr:colOff>38100</xdr:colOff>
          <xdr:row>65</xdr:row>
          <xdr:rowOff>28575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64</xdr:row>
          <xdr:rowOff>161925</xdr:rowOff>
        </xdr:from>
        <xdr:to>
          <xdr:col>3</xdr:col>
          <xdr:colOff>47625</xdr:colOff>
          <xdr:row>66</xdr:row>
          <xdr:rowOff>28575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65</xdr:row>
          <xdr:rowOff>161925</xdr:rowOff>
        </xdr:from>
        <xdr:to>
          <xdr:col>3</xdr:col>
          <xdr:colOff>47625</xdr:colOff>
          <xdr:row>67</xdr:row>
          <xdr:rowOff>28575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66</xdr:row>
          <xdr:rowOff>142875</xdr:rowOff>
        </xdr:from>
        <xdr:to>
          <xdr:col>3</xdr:col>
          <xdr:colOff>38100</xdr:colOff>
          <xdr:row>68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69</xdr:row>
          <xdr:rowOff>85725</xdr:rowOff>
        </xdr:from>
        <xdr:to>
          <xdr:col>2</xdr:col>
          <xdr:colOff>0</xdr:colOff>
          <xdr:row>69</xdr:row>
          <xdr:rowOff>323850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69</xdr:row>
          <xdr:rowOff>533400</xdr:rowOff>
        </xdr:from>
        <xdr:to>
          <xdr:col>3</xdr:col>
          <xdr:colOff>19050</xdr:colOff>
          <xdr:row>71</xdr:row>
          <xdr:rowOff>19050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70</xdr:row>
          <xdr:rowOff>171450</xdr:rowOff>
        </xdr:from>
        <xdr:to>
          <xdr:col>3</xdr:col>
          <xdr:colOff>19050</xdr:colOff>
          <xdr:row>72</xdr:row>
          <xdr:rowOff>38100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71</xdr:row>
          <xdr:rowOff>161925</xdr:rowOff>
        </xdr:from>
        <xdr:to>
          <xdr:col>3</xdr:col>
          <xdr:colOff>19050</xdr:colOff>
          <xdr:row>73</xdr:row>
          <xdr:rowOff>28575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72</xdr:row>
          <xdr:rowOff>152400</xdr:rowOff>
        </xdr:from>
        <xdr:to>
          <xdr:col>3</xdr:col>
          <xdr:colOff>19050</xdr:colOff>
          <xdr:row>74</xdr:row>
          <xdr:rowOff>19050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73</xdr:row>
          <xdr:rowOff>152400</xdr:rowOff>
        </xdr:from>
        <xdr:to>
          <xdr:col>3</xdr:col>
          <xdr:colOff>19050</xdr:colOff>
          <xdr:row>75</xdr:row>
          <xdr:rowOff>19050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74</xdr:row>
          <xdr:rowOff>142875</xdr:rowOff>
        </xdr:from>
        <xdr:to>
          <xdr:col>3</xdr:col>
          <xdr:colOff>19050</xdr:colOff>
          <xdr:row>75</xdr:row>
          <xdr:rowOff>171450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79</xdr:row>
          <xdr:rowOff>152400</xdr:rowOff>
        </xdr:from>
        <xdr:to>
          <xdr:col>1</xdr:col>
          <xdr:colOff>0</xdr:colOff>
          <xdr:row>79</xdr:row>
          <xdr:rowOff>390525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79</xdr:row>
          <xdr:rowOff>561975</xdr:rowOff>
        </xdr:from>
        <xdr:to>
          <xdr:col>2</xdr:col>
          <xdr:colOff>9525</xdr:colOff>
          <xdr:row>81</xdr:row>
          <xdr:rowOff>28575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80</xdr:row>
          <xdr:rowOff>180975</xdr:rowOff>
        </xdr:from>
        <xdr:to>
          <xdr:col>2</xdr:col>
          <xdr:colOff>9525</xdr:colOff>
          <xdr:row>82</xdr:row>
          <xdr:rowOff>28575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82</xdr:row>
          <xdr:rowOff>95250</xdr:rowOff>
        </xdr:from>
        <xdr:to>
          <xdr:col>2</xdr:col>
          <xdr:colOff>19050</xdr:colOff>
          <xdr:row>82</xdr:row>
          <xdr:rowOff>323850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84</xdr:row>
          <xdr:rowOff>171450</xdr:rowOff>
        </xdr:from>
        <xdr:to>
          <xdr:col>1</xdr:col>
          <xdr:colOff>28575</xdr:colOff>
          <xdr:row>86</xdr:row>
          <xdr:rowOff>28575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87</xdr:row>
          <xdr:rowOff>76200</xdr:rowOff>
        </xdr:from>
        <xdr:to>
          <xdr:col>1</xdr:col>
          <xdr:colOff>19050</xdr:colOff>
          <xdr:row>87</xdr:row>
          <xdr:rowOff>314325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87</xdr:row>
          <xdr:rowOff>361950</xdr:rowOff>
        </xdr:from>
        <xdr:to>
          <xdr:col>2</xdr:col>
          <xdr:colOff>9525</xdr:colOff>
          <xdr:row>89</xdr:row>
          <xdr:rowOff>28575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88</xdr:row>
          <xdr:rowOff>161925</xdr:rowOff>
        </xdr:from>
        <xdr:to>
          <xdr:col>2</xdr:col>
          <xdr:colOff>19050</xdr:colOff>
          <xdr:row>90</xdr:row>
          <xdr:rowOff>28575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89</xdr:row>
          <xdr:rowOff>161925</xdr:rowOff>
        </xdr:from>
        <xdr:to>
          <xdr:col>2</xdr:col>
          <xdr:colOff>19050</xdr:colOff>
          <xdr:row>91</xdr:row>
          <xdr:rowOff>19050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90</xdr:row>
          <xdr:rowOff>161925</xdr:rowOff>
        </xdr:from>
        <xdr:to>
          <xdr:col>2</xdr:col>
          <xdr:colOff>0</xdr:colOff>
          <xdr:row>92</xdr:row>
          <xdr:rowOff>28575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93</xdr:row>
          <xdr:rowOff>171450</xdr:rowOff>
        </xdr:from>
        <xdr:to>
          <xdr:col>2</xdr:col>
          <xdr:colOff>9525</xdr:colOff>
          <xdr:row>95</xdr:row>
          <xdr:rowOff>28575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97</xdr:row>
          <xdr:rowOff>180975</xdr:rowOff>
        </xdr:from>
        <xdr:to>
          <xdr:col>1</xdr:col>
          <xdr:colOff>9525</xdr:colOff>
          <xdr:row>99</xdr:row>
          <xdr:rowOff>28575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98</xdr:row>
          <xdr:rowOff>171450</xdr:rowOff>
        </xdr:from>
        <xdr:to>
          <xdr:col>1</xdr:col>
          <xdr:colOff>895350</xdr:colOff>
          <xdr:row>100</xdr:row>
          <xdr:rowOff>38100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99</xdr:row>
          <xdr:rowOff>161925</xdr:rowOff>
        </xdr:from>
        <xdr:to>
          <xdr:col>1</xdr:col>
          <xdr:colOff>895350</xdr:colOff>
          <xdr:row>101</xdr:row>
          <xdr:rowOff>28575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103</xdr:row>
          <xdr:rowOff>28575</xdr:rowOff>
        </xdr:from>
        <xdr:to>
          <xdr:col>1</xdr:col>
          <xdr:colOff>38100</xdr:colOff>
          <xdr:row>103</xdr:row>
          <xdr:rowOff>257175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106</xdr:row>
          <xdr:rowOff>152400</xdr:rowOff>
        </xdr:from>
        <xdr:to>
          <xdr:col>2</xdr:col>
          <xdr:colOff>9525</xdr:colOff>
          <xdr:row>108</xdr:row>
          <xdr:rowOff>19050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107</xdr:row>
          <xdr:rowOff>161925</xdr:rowOff>
        </xdr:from>
        <xdr:to>
          <xdr:col>2</xdr:col>
          <xdr:colOff>9525</xdr:colOff>
          <xdr:row>109</xdr:row>
          <xdr:rowOff>28575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111</xdr:row>
          <xdr:rowOff>38100</xdr:rowOff>
        </xdr:from>
        <xdr:to>
          <xdr:col>1</xdr:col>
          <xdr:colOff>0</xdr:colOff>
          <xdr:row>111</xdr:row>
          <xdr:rowOff>276225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113</xdr:row>
          <xdr:rowOff>619125</xdr:rowOff>
        </xdr:from>
        <xdr:to>
          <xdr:col>2</xdr:col>
          <xdr:colOff>0</xdr:colOff>
          <xdr:row>115</xdr:row>
          <xdr:rowOff>19050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114</xdr:row>
          <xdr:rowOff>171450</xdr:rowOff>
        </xdr:from>
        <xdr:to>
          <xdr:col>2</xdr:col>
          <xdr:colOff>0</xdr:colOff>
          <xdr:row>116</xdr:row>
          <xdr:rowOff>19050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115</xdr:row>
          <xdr:rowOff>171450</xdr:rowOff>
        </xdr:from>
        <xdr:to>
          <xdr:col>2</xdr:col>
          <xdr:colOff>0</xdr:colOff>
          <xdr:row>117</xdr:row>
          <xdr:rowOff>19050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116</xdr:row>
          <xdr:rowOff>171450</xdr:rowOff>
        </xdr:from>
        <xdr:to>
          <xdr:col>2</xdr:col>
          <xdr:colOff>0</xdr:colOff>
          <xdr:row>118</xdr:row>
          <xdr:rowOff>19050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118</xdr:row>
          <xdr:rowOff>571500</xdr:rowOff>
        </xdr:from>
        <xdr:to>
          <xdr:col>2</xdr:col>
          <xdr:colOff>0</xdr:colOff>
          <xdr:row>120</xdr:row>
          <xdr:rowOff>19050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119</xdr:row>
          <xdr:rowOff>142875</xdr:rowOff>
        </xdr:from>
        <xdr:to>
          <xdr:col>2</xdr:col>
          <xdr:colOff>0</xdr:colOff>
          <xdr:row>120</xdr:row>
          <xdr:rowOff>180975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120</xdr:row>
          <xdr:rowOff>152400</xdr:rowOff>
        </xdr:from>
        <xdr:to>
          <xdr:col>2</xdr:col>
          <xdr:colOff>0</xdr:colOff>
          <xdr:row>122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121</xdr:row>
          <xdr:rowOff>161925</xdr:rowOff>
        </xdr:from>
        <xdr:to>
          <xdr:col>2</xdr:col>
          <xdr:colOff>0</xdr:colOff>
          <xdr:row>123</xdr:row>
          <xdr:rowOff>19050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124</xdr:row>
          <xdr:rowOff>428625</xdr:rowOff>
        </xdr:from>
        <xdr:to>
          <xdr:col>2</xdr:col>
          <xdr:colOff>0</xdr:colOff>
          <xdr:row>126</xdr:row>
          <xdr:rowOff>19050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125</xdr:row>
          <xdr:rowOff>161925</xdr:rowOff>
        </xdr:from>
        <xdr:to>
          <xdr:col>2</xdr:col>
          <xdr:colOff>0</xdr:colOff>
          <xdr:row>127</xdr:row>
          <xdr:rowOff>28575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126</xdr:row>
          <xdr:rowOff>171450</xdr:rowOff>
        </xdr:from>
        <xdr:to>
          <xdr:col>2</xdr:col>
          <xdr:colOff>0</xdr:colOff>
          <xdr:row>128</xdr:row>
          <xdr:rowOff>28575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127</xdr:row>
          <xdr:rowOff>171450</xdr:rowOff>
        </xdr:from>
        <xdr:to>
          <xdr:col>2</xdr:col>
          <xdr:colOff>0</xdr:colOff>
          <xdr:row>129</xdr:row>
          <xdr:rowOff>28575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94</xdr:row>
          <xdr:rowOff>171450</xdr:rowOff>
        </xdr:from>
        <xdr:to>
          <xdr:col>2</xdr:col>
          <xdr:colOff>0</xdr:colOff>
          <xdr:row>96</xdr:row>
          <xdr:rowOff>38100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131</xdr:row>
          <xdr:rowOff>361950</xdr:rowOff>
        </xdr:from>
        <xdr:to>
          <xdr:col>2</xdr:col>
          <xdr:colOff>0</xdr:colOff>
          <xdr:row>133</xdr:row>
          <xdr:rowOff>28575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132</xdr:row>
          <xdr:rowOff>171450</xdr:rowOff>
        </xdr:from>
        <xdr:to>
          <xdr:col>2</xdr:col>
          <xdr:colOff>0</xdr:colOff>
          <xdr:row>134</xdr:row>
          <xdr:rowOff>38100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133</xdr:row>
          <xdr:rowOff>171450</xdr:rowOff>
        </xdr:from>
        <xdr:to>
          <xdr:col>2</xdr:col>
          <xdr:colOff>0</xdr:colOff>
          <xdr:row>135</xdr:row>
          <xdr:rowOff>28575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136</xdr:row>
          <xdr:rowOff>0</xdr:rowOff>
        </xdr:from>
        <xdr:to>
          <xdr:col>2</xdr:col>
          <xdr:colOff>0</xdr:colOff>
          <xdr:row>137</xdr:row>
          <xdr:rowOff>47625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136</xdr:row>
          <xdr:rowOff>171450</xdr:rowOff>
        </xdr:from>
        <xdr:to>
          <xdr:col>2</xdr:col>
          <xdr:colOff>0</xdr:colOff>
          <xdr:row>138</xdr:row>
          <xdr:rowOff>38100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137</xdr:row>
          <xdr:rowOff>171450</xdr:rowOff>
        </xdr:from>
        <xdr:to>
          <xdr:col>2</xdr:col>
          <xdr:colOff>0</xdr:colOff>
          <xdr:row>139</xdr:row>
          <xdr:rowOff>28575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104</xdr:row>
          <xdr:rowOff>57150</xdr:rowOff>
        </xdr:from>
        <xdr:to>
          <xdr:col>1</xdr:col>
          <xdr:colOff>895350</xdr:colOff>
          <xdr:row>104</xdr:row>
          <xdr:rowOff>285750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105</xdr:row>
          <xdr:rowOff>9525</xdr:rowOff>
        </xdr:from>
        <xdr:to>
          <xdr:col>2</xdr:col>
          <xdr:colOff>0</xdr:colOff>
          <xdr:row>105</xdr:row>
          <xdr:rowOff>238125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</xdr:row>
          <xdr:rowOff>171450</xdr:rowOff>
        </xdr:from>
        <xdr:to>
          <xdr:col>0</xdr:col>
          <xdr:colOff>600075</xdr:colOff>
          <xdr:row>3</xdr:row>
          <xdr:rowOff>371475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</xdr:row>
          <xdr:rowOff>0</xdr:rowOff>
        </xdr:from>
        <xdr:to>
          <xdr:col>1</xdr:col>
          <xdr:colOff>904875</xdr:colOff>
          <xdr:row>4</xdr:row>
          <xdr:rowOff>200025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5</xdr:row>
          <xdr:rowOff>9525</xdr:rowOff>
        </xdr:from>
        <xdr:to>
          <xdr:col>2</xdr:col>
          <xdr:colOff>885825</xdr:colOff>
          <xdr:row>6</xdr:row>
          <xdr:rowOff>9525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0</xdr:rowOff>
        </xdr:from>
        <xdr:to>
          <xdr:col>2</xdr:col>
          <xdr:colOff>885825</xdr:colOff>
          <xdr:row>7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7</xdr:row>
          <xdr:rowOff>0</xdr:rowOff>
        </xdr:from>
        <xdr:to>
          <xdr:col>2</xdr:col>
          <xdr:colOff>885825</xdr:colOff>
          <xdr:row>8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8</xdr:row>
          <xdr:rowOff>0</xdr:rowOff>
        </xdr:from>
        <xdr:to>
          <xdr:col>2</xdr:col>
          <xdr:colOff>885825</xdr:colOff>
          <xdr:row>9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9</xdr:row>
          <xdr:rowOff>0</xdr:rowOff>
        </xdr:from>
        <xdr:to>
          <xdr:col>2</xdr:col>
          <xdr:colOff>885825</xdr:colOff>
          <xdr:row>10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142875</xdr:rowOff>
        </xdr:from>
        <xdr:to>
          <xdr:col>1</xdr:col>
          <xdr:colOff>895350</xdr:colOff>
          <xdr:row>10</xdr:row>
          <xdr:rowOff>352425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438150</xdr:rowOff>
        </xdr:from>
        <xdr:to>
          <xdr:col>2</xdr:col>
          <xdr:colOff>885825</xdr:colOff>
          <xdr:row>12</xdr:row>
          <xdr:rowOff>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12</xdr:row>
          <xdr:rowOff>0</xdr:rowOff>
        </xdr:from>
        <xdr:to>
          <xdr:col>2</xdr:col>
          <xdr:colOff>885825</xdr:colOff>
          <xdr:row>13</xdr:row>
          <xdr:rowOff>19050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13</xdr:row>
          <xdr:rowOff>9525</xdr:rowOff>
        </xdr:from>
        <xdr:to>
          <xdr:col>2</xdr:col>
          <xdr:colOff>885825</xdr:colOff>
          <xdr:row>14</xdr:row>
          <xdr:rowOff>28575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0</xdr:rowOff>
        </xdr:from>
        <xdr:to>
          <xdr:col>2</xdr:col>
          <xdr:colOff>885825</xdr:colOff>
          <xdr:row>15</xdr:row>
          <xdr:rowOff>19050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180975</xdr:rowOff>
        </xdr:from>
        <xdr:to>
          <xdr:col>2</xdr:col>
          <xdr:colOff>885825</xdr:colOff>
          <xdr:row>16</xdr:row>
          <xdr:rowOff>9525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16</xdr:row>
          <xdr:rowOff>133350</xdr:rowOff>
        </xdr:from>
        <xdr:to>
          <xdr:col>0</xdr:col>
          <xdr:colOff>609600</xdr:colOff>
          <xdr:row>16</xdr:row>
          <xdr:rowOff>333375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19</xdr:row>
          <xdr:rowOff>38100</xdr:rowOff>
        </xdr:from>
        <xdr:to>
          <xdr:col>0</xdr:col>
          <xdr:colOff>542925</xdr:colOff>
          <xdr:row>19</xdr:row>
          <xdr:rowOff>238125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20</xdr:row>
          <xdr:rowOff>123825</xdr:rowOff>
        </xdr:from>
        <xdr:to>
          <xdr:col>2</xdr:col>
          <xdr:colOff>0</xdr:colOff>
          <xdr:row>20</xdr:row>
          <xdr:rowOff>314325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21</xdr:row>
          <xdr:rowOff>104775</xdr:rowOff>
        </xdr:from>
        <xdr:to>
          <xdr:col>2</xdr:col>
          <xdr:colOff>0</xdr:colOff>
          <xdr:row>21</xdr:row>
          <xdr:rowOff>314325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22</xdr:row>
          <xdr:rowOff>142875</xdr:rowOff>
        </xdr:from>
        <xdr:to>
          <xdr:col>0</xdr:col>
          <xdr:colOff>542925</xdr:colOff>
          <xdr:row>22</xdr:row>
          <xdr:rowOff>352425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161925</xdr:rowOff>
        </xdr:from>
        <xdr:to>
          <xdr:col>0</xdr:col>
          <xdr:colOff>552450</xdr:colOff>
          <xdr:row>23</xdr:row>
          <xdr:rowOff>361950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24</xdr:row>
          <xdr:rowOff>142875</xdr:rowOff>
        </xdr:from>
        <xdr:to>
          <xdr:col>0</xdr:col>
          <xdr:colOff>552450</xdr:colOff>
          <xdr:row>24</xdr:row>
          <xdr:rowOff>352425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24</xdr:row>
          <xdr:rowOff>485775</xdr:rowOff>
        </xdr:from>
        <xdr:to>
          <xdr:col>2</xdr:col>
          <xdr:colOff>9525</xdr:colOff>
          <xdr:row>26</xdr:row>
          <xdr:rowOff>9525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26</xdr:row>
          <xdr:rowOff>0</xdr:rowOff>
        </xdr:from>
        <xdr:to>
          <xdr:col>2</xdr:col>
          <xdr:colOff>19050</xdr:colOff>
          <xdr:row>27</xdr:row>
          <xdr:rowOff>19050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142875</xdr:rowOff>
        </xdr:from>
        <xdr:to>
          <xdr:col>0</xdr:col>
          <xdr:colOff>542925</xdr:colOff>
          <xdr:row>27</xdr:row>
          <xdr:rowOff>352425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161925</xdr:rowOff>
        </xdr:from>
        <xdr:to>
          <xdr:col>0</xdr:col>
          <xdr:colOff>542925</xdr:colOff>
          <xdr:row>28</xdr:row>
          <xdr:rowOff>361950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29</xdr:row>
          <xdr:rowOff>485775</xdr:rowOff>
        </xdr:from>
        <xdr:to>
          <xdr:col>2</xdr:col>
          <xdr:colOff>0</xdr:colOff>
          <xdr:row>31</xdr:row>
          <xdr:rowOff>9525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30</xdr:row>
          <xdr:rowOff>152400</xdr:rowOff>
        </xdr:from>
        <xdr:to>
          <xdr:col>2</xdr:col>
          <xdr:colOff>0</xdr:colOff>
          <xdr:row>31</xdr:row>
          <xdr:rowOff>171450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31</xdr:row>
          <xdr:rowOff>171450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34</xdr:row>
          <xdr:rowOff>0</xdr:rowOff>
        </xdr:from>
        <xdr:to>
          <xdr:col>2</xdr:col>
          <xdr:colOff>0</xdr:colOff>
          <xdr:row>34</xdr:row>
          <xdr:rowOff>200025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35</xdr:row>
          <xdr:rowOff>485775</xdr:rowOff>
        </xdr:from>
        <xdr:to>
          <xdr:col>1</xdr:col>
          <xdr:colOff>904875</xdr:colOff>
          <xdr:row>37</xdr:row>
          <xdr:rowOff>9525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171450</xdr:rowOff>
        </xdr:from>
        <xdr:to>
          <xdr:col>1</xdr:col>
          <xdr:colOff>895350</xdr:colOff>
          <xdr:row>38</xdr:row>
          <xdr:rowOff>9525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37</xdr:row>
          <xdr:rowOff>171450</xdr:rowOff>
        </xdr:from>
        <xdr:to>
          <xdr:col>1</xdr:col>
          <xdr:colOff>895350</xdr:colOff>
          <xdr:row>39</xdr:row>
          <xdr:rowOff>9525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39</xdr:row>
          <xdr:rowOff>57150</xdr:rowOff>
        </xdr:from>
        <xdr:to>
          <xdr:col>1</xdr:col>
          <xdr:colOff>904875</xdr:colOff>
          <xdr:row>39</xdr:row>
          <xdr:rowOff>257175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40</xdr:row>
          <xdr:rowOff>66675</xdr:rowOff>
        </xdr:from>
        <xdr:to>
          <xdr:col>1</xdr:col>
          <xdr:colOff>904875</xdr:colOff>
          <xdr:row>40</xdr:row>
          <xdr:rowOff>266700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133350</xdr:rowOff>
        </xdr:from>
        <xdr:to>
          <xdr:col>1</xdr:col>
          <xdr:colOff>0</xdr:colOff>
          <xdr:row>41</xdr:row>
          <xdr:rowOff>333375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42</xdr:row>
          <xdr:rowOff>476250</xdr:rowOff>
        </xdr:from>
        <xdr:to>
          <xdr:col>2</xdr:col>
          <xdr:colOff>0</xdr:colOff>
          <xdr:row>44</xdr:row>
          <xdr:rowOff>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44</xdr:row>
          <xdr:rowOff>95250</xdr:rowOff>
        </xdr:from>
        <xdr:to>
          <xdr:col>3</xdr:col>
          <xdr:colOff>0</xdr:colOff>
          <xdr:row>44</xdr:row>
          <xdr:rowOff>295275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45</xdr:row>
          <xdr:rowOff>9525</xdr:rowOff>
        </xdr:from>
        <xdr:to>
          <xdr:col>4</xdr:col>
          <xdr:colOff>0</xdr:colOff>
          <xdr:row>46</xdr:row>
          <xdr:rowOff>9525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46</xdr:row>
          <xdr:rowOff>9525</xdr:rowOff>
        </xdr:from>
        <xdr:to>
          <xdr:col>4</xdr:col>
          <xdr:colOff>0</xdr:colOff>
          <xdr:row>47</xdr:row>
          <xdr:rowOff>0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47</xdr:row>
          <xdr:rowOff>104775</xdr:rowOff>
        </xdr:from>
        <xdr:to>
          <xdr:col>3</xdr:col>
          <xdr:colOff>0</xdr:colOff>
          <xdr:row>47</xdr:row>
          <xdr:rowOff>314325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48</xdr:row>
          <xdr:rowOff>9525</xdr:rowOff>
        </xdr:from>
        <xdr:to>
          <xdr:col>4</xdr:col>
          <xdr:colOff>0</xdr:colOff>
          <xdr:row>49</xdr:row>
          <xdr:rowOff>28575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49</xdr:row>
          <xdr:rowOff>0</xdr:rowOff>
        </xdr:from>
        <xdr:to>
          <xdr:col>4</xdr:col>
          <xdr:colOff>0</xdr:colOff>
          <xdr:row>50</xdr:row>
          <xdr:rowOff>19050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49</xdr:row>
          <xdr:rowOff>171450</xdr:rowOff>
        </xdr:from>
        <xdr:to>
          <xdr:col>2</xdr:col>
          <xdr:colOff>0</xdr:colOff>
          <xdr:row>51</xdr:row>
          <xdr:rowOff>0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133350</xdr:rowOff>
        </xdr:from>
        <xdr:to>
          <xdr:col>0</xdr:col>
          <xdr:colOff>638175</xdr:colOff>
          <xdr:row>51</xdr:row>
          <xdr:rowOff>333375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54</xdr:row>
          <xdr:rowOff>209550</xdr:rowOff>
        </xdr:from>
        <xdr:to>
          <xdr:col>1</xdr:col>
          <xdr:colOff>0</xdr:colOff>
          <xdr:row>54</xdr:row>
          <xdr:rowOff>409575</xdr:rowOff>
        </xdr:to>
        <xdr:sp macro="" textlink="">
          <xdr:nvSpPr>
            <xdr:cNvPr id="33853" name="Check Box 61" hidden="1">
              <a:extLst>
                <a:ext uri="{63B3BB69-23CF-44E3-9099-C40C66FF867C}">
                  <a14:compatExt spid="_x0000_s3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55</xdr:row>
          <xdr:rowOff>171450</xdr:rowOff>
        </xdr:from>
        <xdr:to>
          <xdr:col>2</xdr:col>
          <xdr:colOff>0</xdr:colOff>
          <xdr:row>57</xdr:row>
          <xdr:rowOff>9525</xdr:rowOff>
        </xdr:to>
        <xdr:sp macro="" textlink="">
          <xdr:nvSpPr>
            <xdr:cNvPr id="33854" name="Check Box 62" hidden="1">
              <a:extLst>
                <a:ext uri="{63B3BB69-23CF-44E3-9099-C40C66FF867C}">
                  <a14:compatExt spid="_x0000_s3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56</xdr:row>
          <xdr:rowOff>180975</xdr:rowOff>
        </xdr:from>
        <xdr:to>
          <xdr:col>3</xdr:col>
          <xdr:colOff>0</xdr:colOff>
          <xdr:row>58</xdr:row>
          <xdr:rowOff>19050</xdr:rowOff>
        </xdr:to>
        <xdr:sp macro="" textlink="">
          <xdr:nvSpPr>
            <xdr:cNvPr id="33855" name="Check Box 63" hidden="1">
              <a:extLst>
                <a:ext uri="{63B3BB69-23CF-44E3-9099-C40C66FF867C}">
                  <a14:compatExt spid="_x0000_s3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57</xdr:row>
          <xdr:rowOff>161925</xdr:rowOff>
        </xdr:from>
        <xdr:to>
          <xdr:col>3</xdr:col>
          <xdr:colOff>0</xdr:colOff>
          <xdr:row>59</xdr:row>
          <xdr:rowOff>0</xdr:rowOff>
        </xdr:to>
        <xdr:sp macro="" textlink="">
          <xdr:nvSpPr>
            <xdr:cNvPr id="33856" name="Check Box 64" hidden="1">
              <a:extLst>
                <a:ext uri="{63B3BB69-23CF-44E3-9099-C40C66FF867C}">
                  <a14:compatExt spid="_x0000_s3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58</xdr:row>
          <xdr:rowOff>180975</xdr:rowOff>
        </xdr:from>
        <xdr:to>
          <xdr:col>2</xdr:col>
          <xdr:colOff>0</xdr:colOff>
          <xdr:row>60</xdr:row>
          <xdr:rowOff>19050</xdr:rowOff>
        </xdr:to>
        <xdr:sp macro="" textlink="">
          <xdr:nvSpPr>
            <xdr:cNvPr id="33857" name="Check Box 65" hidden="1">
              <a:extLst>
                <a:ext uri="{63B3BB69-23CF-44E3-9099-C40C66FF867C}">
                  <a14:compatExt spid="_x0000_s3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64</xdr:row>
          <xdr:rowOff>161925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33858" name="Check Box 66" hidden="1">
              <a:extLst>
                <a:ext uri="{63B3BB69-23CF-44E3-9099-C40C66FF867C}">
                  <a14:compatExt spid="_x0000_s3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59</xdr:row>
          <xdr:rowOff>171450</xdr:rowOff>
        </xdr:from>
        <xdr:to>
          <xdr:col>3</xdr:col>
          <xdr:colOff>0</xdr:colOff>
          <xdr:row>61</xdr:row>
          <xdr:rowOff>9525</xdr:rowOff>
        </xdr:to>
        <xdr:sp macro="" textlink="">
          <xdr:nvSpPr>
            <xdr:cNvPr id="33859" name="Check Box 67" hidden="1">
              <a:extLst>
                <a:ext uri="{63B3BB69-23CF-44E3-9099-C40C66FF867C}">
                  <a14:compatExt spid="_x0000_s3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60</xdr:row>
          <xdr:rowOff>171450</xdr:rowOff>
        </xdr:from>
        <xdr:to>
          <xdr:col>3</xdr:col>
          <xdr:colOff>0</xdr:colOff>
          <xdr:row>62</xdr:row>
          <xdr:rowOff>9525</xdr:rowOff>
        </xdr:to>
        <xdr:sp macro="" textlink="">
          <xdr:nvSpPr>
            <xdr:cNvPr id="33860" name="Check Box 68" hidden="1">
              <a:extLst>
                <a:ext uri="{63B3BB69-23CF-44E3-9099-C40C66FF867C}">
                  <a14:compatExt spid="_x0000_s33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61</xdr:row>
          <xdr:rowOff>171450</xdr:rowOff>
        </xdr:from>
        <xdr:to>
          <xdr:col>2</xdr:col>
          <xdr:colOff>0</xdr:colOff>
          <xdr:row>63</xdr:row>
          <xdr:rowOff>9525</xdr:rowOff>
        </xdr:to>
        <xdr:sp macro="" textlink="">
          <xdr:nvSpPr>
            <xdr:cNvPr id="33861" name="Check Box 69" hidden="1">
              <a:extLst>
                <a:ext uri="{63B3BB69-23CF-44E3-9099-C40C66FF867C}">
                  <a14:compatExt spid="_x0000_s33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66</xdr:row>
          <xdr:rowOff>161925</xdr:rowOff>
        </xdr:from>
        <xdr:to>
          <xdr:col>2</xdr:col>
          <xdr:colOff>0</xdr:colOff>
          <xdr:row>68</xdr:row>
          <xdr:rowOff>0</xdr:rowOff>
        </xdr:to>
        <xdr:sp macro="" textlink="">
          <xdr:nvSpPr>
            <xdr:cNvPr id="33862" name="Check Box 70" hidden="1">
              <a:extLst>
                <a:ext uri="{63B3BB69-23CF-44E3-9099-C40C66FF867C}">
                  <a14:compatExt spid="_x0000_s3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66</xdr:row>
          <xdr:rowOff>0</xdr:rowOff>
        </xdr:from>
        <xdr:to>
          <xdr:col>2</xdr:col>
          <xdr:colOff>0</xdr:colOff>
          <xdr:row>67</xdr:row>
          <xdr:rowOff>19050</xdr:rowOff>
        </xdr:to>
        <xdr:sp macro="" textlink="">
          <xdr:nvSpPr>
            <xdr:cNvPr id="33863" name="Check Box 71" hidden="1">
              <a:extLst>
                <a:ext uri="{63B3BB69-23CF-44E3-9099-C40C66FF867C}">
                  <a14:compatExt spid="_x0000_s3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70</xdr:row>
          <xdr:rowOff>133350</xdr:rowOff>
        </xdr:from>
        <xdr:to>
          <xdr:col>2</xdr:col>
          <xdr:colOff>0</xdr:colOff>
          <xdr:row>70</xdr:row>
          <xdr:rowOff>333375</xdr:rowOff>
        </xdr:to>
        <xdr:sp macro="" textlink="">
          <xdr:nvSpPr>
            <xdr:cNvPr id="33864" name="Check Box 72" hidden="1">
              <a:extLst>
                <a:ext uri="{63B3BB69-23CF-44E3-9099-C40C66FF867C}">
                  <a14:compatExt spid="_x0000_s3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70</xdr:row>
          <xdr:rowOff>438150</xdr:rowOff>
        </xdr:from>
        <xdr:to>
          <xdr:col>2</xdr:col>
          <xdr:colOff>0</xdr:colOff>
          <xdr:row>71</xdr:row>
          <xdr:rowOff>180975</xdr:rowOff>
        </xdr:to>
        <xdr:sp macro="" textlink="">
          <xdr:nvSpPr>
            <xdr:cNvPr id="33865" name="Check Box 73" hidden="1">
              <a:extLst>
                <a:ext uri="{63B3BB69-23CF-44E3-9099-C40C66FF867C}">
                  <a14:compatExt spid="_x0000_s3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71</xdr:row>
          <xdr:rowOff>190500</xdr:rowOff>
        </xdr:from>
        <xdr:to>
          <xdr:col>2</xdr:col>
          <xdr:colOff>0</xdr:colOff>
          <xdr:row>73</xdr:row>
          <xdr:rowOff>0</xdr:rowOff>
        </xdr:to>
        <xdr:sp macro="" textlink="">
          <xdr:nvSpPr>
            <xdr:cNvPr id="33866" name="Check Box 74" hidden="1">
              <a:extLst>
                <a:ext uri="{63B3BB69-23CF-44E3-9099-C40C66FF867C}">
                  <a14:compatExt spid="_x0000_s3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73</xdr:row>
          <xdr:rowOff>9525</xdr:rowOff>
        </xdr:from>
        <xdr:to>
          <xdr:col>2</xdr:col>
          <xdr:colOff>0</xdr:colOff>
          <xdr:row>74</xdr:row>
          <xdr:rowOff>9525</xdr:rowOff>
        </xdr:to>
        <xdr:sp macro="" textlink="">
          <xdr:nvSpPr>
            <xdr:cNvPr id="33867" name="Check Box 75" hidden="1">
              <a:extLst>
                <a:ext uri="{63B3BB69-23CF-44E3-9099-C40C66FF867C}">
                  <a14:compatExt spid="_x0000_s3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76</xdr:row>
          <xdr:rowOff>104775</xdr:rowOff>
        </xdr:from>
        <xdr:to>
          <xdr:col>0</xdr:col>
          <xdr:colOff>638175</xdr:colOff>
          <xdr:row>76</xdr:row>
          <xdr:rowOff>314325</xdr:rowOff>
        </xdr:to>
        <xdr:sp macro="" textlink="">
          <xdr:nvSpPr>
            <xdr:cNvPr id="33877" name="Check Box 85" hidden="1">
              <a:extLst>
                <a:ext uri="{63B3BB69-23CF-44E3-9099-C40C66FF867C}">
                  <a14:compatExt spid="_x0000_s3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77</xdr:row>
          <xdr:rowOff>180975</xdr:rowOff>
        </xdr:from>
        <xdr:to>
          <xdr:col>2</xdr:col>
          <xdr:colOff>0</xdr:colOff>
          <xdr:row>79</xdr:row>
          <xdr:rowOff>19050</xdr:rowOff>
        </xdr:to>
        <xdr:sp macro="" textlink="">
          <xdr:nvSpPr>
            <xdr:cNvPr id="33878" name="Check Box 86" hidden="1">
              <a:extLst>
                <a:ext uri="{63B3BB69-23CF-44E3-9099-C40C66FF867C}">
                  <a14:compatExt spid="_x0000_s3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78</xdr:row>
          <xdr:rowOff>171450</xdr:rowOff>
        </xdr:from>
        <xdr:to>
          <xdr:col>2</xdr:col>
          <xdr:colOff>0</xdr:colOff>
          <xdr:row>80</xdr:row>
          <xdr:rowOff>9525</xdr:rowOff>
        </xdr:to>
        <xdr:sp macro="" textlink="">
          <xdr:nvSpPr>
            <xdr:cNvPr id="33879" name="Check Box 87" hidden="1">
              <a:extLst>
                <a:ext uri="{63B3BB69-23CF-44E3-9099-C40C66FF867C}">
                  <a14:compatExt spid="_x0000_s3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79</xdr:row>
          <xdr:rowOff>161925</xdr:rowOff>
        </xdr:from>
        <xdr:to>
          <xdr:col>2</xdr:col>
          <xdr:colOff>0</xdr:colOff>
          <xdr:row>81</xdr:row>
          <xdr:rowOff>0</xdr:rowOff>
        </xdr:to>
        <xdr:sp macro="" textlink="">
          <xdr:nvSpPr>
            <xdr:cNvPr id="33880" name="Check Box 88" hidden="1">
              <a:extLst>
                <a:ext uri="{63B3BB69-23CF-44E3-9099-C40C66FF867C}">
                  <a14:compatExt spid="_x0000_s3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33</xdr:row>
          <xdr:rowOff>57150</xdr:rowOff>
        </xdr:from>
        <xdr:to>
          <xdr:col>2</xdr:col>
          <xdr:colOff>0</xdr:colOff>
          <xdr:row>33</xdr:row>
          <xdr:rowOff>257175</xdr:rowOff>
        </xdr:to>
        <xdr:sp macro="" textlink="">
          <xdr:nvSpPr>
            <xdr:cNvPr id="33881" name="Check Box 89" hidden="1">
              <a:extLst>
                <a:ext uri="{63B3BB69-23CF-44E3-9099-C40C66FF867C}">
                  <a14:compatExt spid="_x0000_s3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</xdr:row>
          <xdr:rowOff>771525</xdr:rowOff>
        </xdr:from>
        <xdr:to>
          <xdr:col>1</xdr:col>
          <xdr:colOff>590550</xdr:colOff>
          <xdr:row>5</xdr:row>
          <xdr:rowOff>9525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4</xdr:row>
          <xdr:rowOff>161925</xdr:rowOff>
        </xdr:from>
        <xdr:to>
          <xdr:col>1</xdr:col>
          <xdr:colOff>581025</xdr:colOff>
          <xdr:row>6</xdr:row>
          <xdr:rowOff>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171450</xdr:rowOff>
        </xdr:from>
        <xdr:to>
          <xdr:col>1</xdr:col>
          <xdr:colOff>581025</xdr:colOff>
          <xdr:row>7</xdr:row>
          <xdr:rowOff>19050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</xdr:row>
          <xdr:rowOff>171450</xdr:rowOff>
        </xdr:from>
        <xdr:to>
          <xdr:col>1</xdr:col>
          <xdr:colOff>581025</xdr:colOff>
          <xdr:row>8</xdr:row>
          <xdr:rowOff>19050</xdr:rowOff>
        </xdr:to>
        <xdr:sp macro="" textlink="">
          <xdr:nvSpPr>
            <xdr:cNvPr id="47108" name="Check Box 4" hidden="1">
              <a:extLst>
                <a:ext uri="{63B3BB69-23CF-44E3-9099-C40C66FF867C}">
                  <a14:compatExt spid="_x0000_s47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10</xdr:row>
          <xdr:rowOff>9525</xdr:rowOff>
        </xdr:from>
        <xdr:to>
          <xdr:col>1</xdr:col>
          <xdr:colOff>600075</xdr:colOff>
          <xdr:row>11</xdr:row>
          <xdr:rowOff>9525</xdr:rowOff>
        </xdr:to>
        <xdr:sp macro="" textlink="">
          <xdr:nvSpPr>
            <xdr:cNvPr id="47109" name="Check Box 5" hidden="1">
              <a:extLst>
                <a:ext uri="{63B3BB69-23CF-44E3-9099-C40C66FF867C}">
                  <a14:compatExt spid="_x0000_s47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11</xdr:row>
          <xdr:rowOff>9525</xdr:rowOff>
        </xdr:from>
        <xdr:to>
          <xdr:col>1</xdr:col>
          <xdr:colOff>600075</xdr:colOff>
          <xdr:row>12</xdr:row>
          <xdr:rowOff>9525</xdr:rowOff>
        </xdr:to>
        <xdr:sp macro="" textlink="">
          <xdr:nvSpPr>
            <xdr:cNvPr id="47110" name="Check Box 6" hidden="1">
              <a:extLst>
                <a:ext uri="{63B3BB69-23CF-44E3-9099-C40C66FF867C}">
                  <a14:compatExt spid="_x0000_s47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9525</xdr:rowOff>
        </xdr:from>
        <xdr:to>
          <xdr:col>1</xdr:col>
          <xdr:colOff>600075</xdr:colOff>
          <xdr:row>15</xdr:row>
          <xdr:rowOff>9525</xdr:rowOff>
        </xdr:to>
        <xdr:sp macro="" textlink="">
          <xdr:nvSpPr>
            <xdr:cNvPr id="47111" name="Check Box 7" hidden="1">
              <a:extLst>
                <a:ext uri="{63B3BB69-23CF-44E3-9099-C40C66FF867C}">
                  <a14:compatExt spid="_x0000_s47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15</xdr:row>
          <xdr:rowOff>9525</xdr:rowOff>
        </xdr:from>
        <xdr:to>
          <xdr:col>1</xdr:col>
          <xdr:colOff>600075</xdr:colOff>
          <xdr:row>16</xdr:row>
          <xdr:rowOff>9525</xdr:rowOff>
        </xdr:to>
        <xdr:sp macro="" textlink="">
          <xdr:nvSpPr>
            <xdr:cNvPr id="47112" name="Check Box 8" hidden="1">
              <a:extLst>
                <a:ext uri="{63B3BB69-23CF-44E3-9099-C40C66FF867C}">
                  <a14:compatExt spid="_x0000_s47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16</xdr:row>
          <xdr:rowOff>9525</xdr:rowOff>
        </xdr:from>
        <xdr:to>
          <xdr:col>1</xdr:col>
          <xdr:colOff>600075</xdr:colOff>
          <xdr:row>17</xdr:row>
          <xdr:rowOff>9525</xdr:rowOff>
        </xdr:to>
        <xdr:sp macro="" textlink="">
          <xdr:nvSpPr>
            <xdr:cNvPr id="47113" name="Check Box 9" hidden="1">
              <a:extLst>
                <a:ext uri="{63B3BB69-23CF-44E3-9099-C40C66FF867C}">
                  <a14:compatExt spid="_x0000_s47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17</xdr:row>
          <xdr:rowOff>9525</xdr:rowOff>
        </xdr:from>
        <xdr:to>
          <xdr:col>1</xdr:col>
          <xdr:colOff>600075</xdr:colOff>
          <xdr:row>18</xdr:row>
          <xdr:rowOff>9525</xdr:rowOff>
        </xdr:to>
        <xdr:sp macro="" textlink="">
          <xdr:nvSpPr>
            <xdr:cNvPr id="47114" name="Check Box 10" hidden="1">
              <a:extLst>
                <a:ext uri="{63B3BB69-23CF-44E3-9099-C40C66FF867C}">
                  <a14:compatExt spid="_x0000_s47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21</xdr:row>
          <xdr:rowOff>9525</xdr:rowOff>
        </xdr:from>
        <xdr:to>
          <xdr:col>1</xdr:col>
          <xdr:colOff>600075</xdr:colOff>
          <xdr:row>22</xdr:row>
          <xdr:rowOff>9525</xdr:rowOff>
        </xdr:to>
        <xdr:sp macro="" textlink="">
          <xdr:nvSpPr>
            <xdr:cNvPr id="47115" name="Check Box 11" hidden="1">
              <a:extLst>
                <a:ext uri="{63B3BB69-23CF-44E3-9099-C40C66FF867C}">
                  <a14:compatExt spid="_x0000_s47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22</xdr:row>
          <xdr:rowOff>9525</xdr:rowOff>
        </xdr:from>
        <xdr:to>
          <xdr:col>1</xdr:col>
          <xdr:colOff>600075</xdr:colOff>
          <xdr:row>23</xdr:row>
          <xdr:rowOff>9525</xdr:rowOff>
        </xdr:to>
        <xdr:sp macro="" textlink="">
          <xdr:nvSpPr>
            <xdr:cNvPr id="47116" name="Check Box 12" hidden="1">
              <a:extLst>
                <a:ext uri="{63B3BB69-23CF-44E3-9099-C40C66FF867C}">
                  <a14:compatExt spid="_x0000_s47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23</xdr:row>
          <xdr:rowOff>9525</xdr:rowOff>
        </xdr:from>
        <xdr:to>
          <xdr:col>1</xdr:col>
          <xdr:colOff>600075</xdr:colOff>
          <xdr:row>24</xdr:row>
          <xdr:rowOff>9525</xdr:rowOff>
        </xdr:to>
        <xdr:sp macro="" textlink="">
          <xdr:nvSpPr>
            <xdr:cNvPr id="47117" name="Check Box 13" hidden="1">
              <a:extLst>
                <a:ext uri="{63B3BB69-23CF-44E3-9099-C40C66FF867C}">
                  <a14:compatExt spid="_x0000_s47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26</xdr:row>
          <xdr:rowOff>9525</xdr:rowOff>
        </xdr:from>
        <xdr:to>
          <xdr:col>1</xdr:col>
          <xdr:colOff>600075</xdr:colOff>
          <xdr:row>27</xdr:row>
          <xdr:rowOff>9525</xdr:rowOff>
        </xdr:to>
        <xdr:sp macro="" textlink="">
          <xdr:nvSpPr>
            <xdr:cNvPr id="47118" name="Check Box 14" hidden="1">
              <a:extLst>
                <a:ext uri="{63B3BB69-23CF-44E3-9099-C40C66FF867C}">
                  <a14:compatExt spid="_x0000_s47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27</xdr:row>
          <xdr:rowOff>9525</xdr:rowOff>
        </xdr:from>
        <xdr:to>
          <xdr:col>1</xdr:col>
          <xdr:colOff>600075</xdr:colOff>
          <xdr:row>28</xdr:row>
          <xdr:rowOff>9525</xdr:rowOff>
        </xdr:to>
        <xdr:sp macro="" textlink="">
          <xdr:nvSpPr>
            <xdr:cNvPr id="47119" name="Check Box 15" hidden="1">
              <a:extLst>
                <a:ext uri="{63B3BB69-23CF-44E3-9099-C40C66FF867C}">
                  <a14:compatExt spid="_x0000_s47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28</xdr:row>
          <xdr:rowOff>9525</xdr:rowOff>
        </xdr:from>
        <xdr:to>
          <xdr:col>1</xdr:col>
          <xdr:colOff>600075</xdr:colOff>
          <xdr:row>29</xdr:row>
          <xdr:rowOff>9525</xdr:rowOff>
        </xdr:to>
        <xdr:sp macro="" textlink="">
          <xdr:nvSpPr>
            <xdr:cNvPr id="47120" name="Check Box 16" hidden="1">
              <a:extLst>
                <a:ext uri="{63B3BB69-23CF-44E3-9099-C40C66FF867C}">
                  <a14:compatExt spid="_x0000_s47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29</xdr:row>
          <xdr:rowOff>9525</xdr:rowOff>
        </xdr:from>
        <xdr:to>
          <xdr:col>1</xdr:col>
          <xdr:colOff>600075</xdr:colOff>
          <xdr:row>30</xdr:row>
          <xdr:rowOff>9525</xdr:rowOff>
        </xdr:to>
        <xdr:sp macro="" textlink="">
          <xdr:nvSpPr>
            <xdr:cNvPr id="47121" name="Check Box 17" hidden="1">
              <a:extLst>
                <a:ext uri="{63B3BB69-23CF-44E3-9099-C40C66FF867C}">
                  <a14:compatExt spid="_x0000_s47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30</xdr:row>
          <xdr:rowOff>9525</xdr:rowOff>
        </xdr:from>
        <xdr:to>
          <xdr:col>1</xdr:col>
          <xdr:colOff>600075</xdr:colOff>
          <xdr:row>31</xdr:row>
          <xdr:rowOff>9525</xdr:rowOff>
        </xdr:to>
        <xdr:sp macro="" textlink="">
          <xdr:nvSpPr>
            <xdr:cNvPr id="47122" name="Check Box 18" hidden="1">
              <a:extLst>
                <a:ext uri="{63B3BB69-23CF-44E3-9099-C40C66FF867C}">
                  <a14:compatExt spid="_x0000_s47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32</xdr:row>
          <xdr:rowOff>9525</xdr:rowOff>
        </xdr:from>
        <xdr:to>
          <xdr:col>1</xdr:col>
          <xdr:colOff>600075</xdr:colOff>
          <xdr:row>32</xdr:row>
          <xdr:rowOff>190500</xdr:rowOff>
        </xdr:to>
        <xdr:sp macro="" textlink="">
          <xdr:nvSpPr>
            <xdr:cNvPr id="47123" name="Check Box 19" hidden="1">
              <a:extLst>
                <a:ext uri="{63B3BB69-23CF-44E3-9099-C40C66FF867C}">
                  <a14:compatExt spid="_x0000_s47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35</xdr:row>
          <xdr:rowOff>9525</xdr:rowOff>
        </xdr:from>
        <xdr:to>
          <xdr:col>1</xdr:col>
          <xdr:colOff>600075</xdr:colOff>
          <xdr:row>36</xdr:row>
          <xdr:rowOff>9525</xdr:rowOff>
        </xdr:to>
        <xdr:sp macro="" textlink="">
          <xdr:nvSpPr>
            <xdr:cNvPr id="47124" name="Check Box 20" hidden="1">
              <a:extLst>
                <a:ext uri="{63B3BB69-23CF-44E3-9099-C40C66FF867C}">
                  <a14:compatExt spid="_x0000_s47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36</xdr:row>
          <xdr:rowOff>9525</xdr:rowOff>
        </xdr:from>
        <xdr:to>
          <xdr:col>1</xdr:col>
          <xdr:colOff>600075</xdr:colOff>
          <xdr:row>37</xdr:row>
          <xdr:rowOff>9525</xdr:rowOff>
        </xdr:to>
        <xdr:sp macro="" textlink="">
          <xdr:nvSpPr>
            <xdr:cNvPr id="47125" name="Check Box 21" hidden="1">
              <a:extLst>
                <a:ext uri="{63B3BB69-23CF-44E3-9099-C40C66FF867C}">
                  <a14:compatExt spid="_x0000_s47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37</xdr:row>
          <xdr:rowOff>9525</xdr:rowOff>
        </xdr:from>
        <xdr:to>
          <xdr:col>1</xdr:col>
          <xdr:colOff>600075</xdr:colOff>
          <xdr:row>38</xdr:row>
          <xdr:rowOff>9525</xdr:rowOff>
        </xdr:to>
        <xdr:sp macro="" textlink="">
          <xdr:nvSpPr>
            <xdr:cNvPr id="47126" name="Check Box 22" hidden="1">
              <a:extLst>
                <a:ext uri="{63B3BB69-23CF-44E3-9099-C40C66FF867C}">
                  <a14:compatExt spid="_x0000_s47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38</xdr:row>
          <xdr:rowOff>9525</xdr:rowOff>
        </xdr:from>
        <xdr:to>
          <xdr:col>1</xdr:col>
          <xdr:colOff>600075</xdr:colOff>
          <xdr:row>39</xdr:row>
          <xdr:rowOff>9525</xdr:rowOff>
        </xdr:to>
        <xdr:sp macro="" textlink="">
          <xdr:nvSpPr>
            <xdr:cNvPr id="47127" name="Check Box 23" hidden="1">
              <a:extLst>
                <a:ext uri="{63B3BB69-23CF-44E3-9099-C40C66FF867C}">
                  <a14:compatExt spid="_x0000_s47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39</xdr:row>
          <xdr:rowOff>9525</xdr:rowOff>
        </xdr:from>
        <xdr:to>
          <xdr:col>1</xdr:col>
          <xdr:colOff>600075</xdr:colOff>
          <xdr:row>40</xdr:row>
          <xdr:rowOff>9525</xdr:rowOff>
        </xdr:to>
        <xdr:sp macro="" textlink="">
          <xdr:nvSpPr>
            <xdr:cNvPr id="47128" name="Check Box 24" hidden="1">
              <a:extLst>
                <a:ext uri="{63B3BB69-23CF-44E3-9099-C40C66FF867C}">
                  <a14:compatExt spid="_x0000_s47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40</xdr:row>
          <xdr:rowOff>9525</xdr:rowOff>
        </xdr:from>
        <xdr:to>
          <xdr:col>1</xdr:col>
          <xdr:colOff>600075</xdr:colOff>
          <xdr:row>41</xdr:row>
          <xdr:rowOff>9525</xdr:rowOff>
        </xdr:to>
        <xdr:sp macro="" textlink="">
          <xdr:nvSpPr>
            <xdr:cNvPr id="47129" name="Check Box 25" hidden="1">
              <a:extLst>
                <a:ext uri="{63B3BB69-23CF-44E3-9099-C40C66FF867C}">
                  <a14:compatExt spid="_x0000_s47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41</xdr:row>
          <xdr:rowOff>9525</xdr:rowOff>
        </xdr:from>
        <xdr:to>
          <xdr:col>1</xdr:col>
          <xdr:colOff>600075</xdr:colOff>
          <xdr:row>42</xdr:row>
          <xdr:rowOff>9525</xdr:rowOff>
        </xdr:to>
        <xdr:sp macro="" textlink="">
          <xdr:nvSpPr>
            <xdr:cNvPr id="47131" name="Check Box 27" hidden="1">
              <a:extLst>
                <a:ext uri="{63B3BB69-23CF-44E3-9099-C40C66FF867C}">
                  <a14:compatExt spid="_x0000_s47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42</xdr:row>
          <xdr:rowOff>9525</xdr:rowOff>
        </xdr:from>
        <xdr:to>
          <xdr:col>1</xdr:col>
          <xdr:colOff>600075</xdr:colOff>
          <xdr:row>43</xdr:row>
          <xdr:rowOff>9525</xdr:rowOff>
        </xdr:to>
        <xdr:sp macro="" textlink="">
          <xdr:nvSpPr>
            <xdr:cNvPr id="47132" name="Check Box 28" hidden="1">
              <a:extLst>
                <a:ext uri="{63B3BB69-23CF-44E3-9099-C40C66FF867C}">
                  <a14:compatExt spid="_x0000_s47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45</xdr:row>
          <xdr:rowOff>9525</xdr:rowOff>
        </xdr:from>
        <xdr:to>
          <xdr:col>1</xdr:col>
          <xdr:colOff>600075</xdr:colOff>
          <xdr:row>46</xdr:row>
          <xdr:rowOff>9525</xdr:rowOff>
        </xdr:to>
        <xdr:sp macro="" textlink="">
          <xdr:nvSpPr>
            <xdr:cNvPr id="47133" name="Check Box 29" hidden="1">
              <a:extLst>
                <a:ext uri="{63B3BB69-23CF-44E3-9099-C40C66FF867C}">
                  <a14:compatExt spid="_x0000_s47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46</xdr:row>
          <xdr:rowOff>9525</xdr:rowOff>
        </xdr:from>
        <xdr:to>
          <xdr:col>1</xdr:col>
          <xdr:colOff>600075</xdr:colOff>
          <xdr:row>47</xdr:row>
          <xdr:rowOff>9525</xdr:rowOff>
        </xdr:to>
        <xdr:sp macro="" textlink="">
          <xdr:nvSpPr>
            <xdr:cNvPr id="47134" name="Check Box 30" hidden="1">
              <a:extLst>
                <a:ext uri="{63B3BB69-23CF-44E3-9099-C40C66FF867C}">
                  <a14:compatExt spid="_x0000_s47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47</xdr:row>
          <xdr:rowOff>9525</xdr:rowOff>
        </xdr:from>
        <xdr:to>
          <xdr:col>1</xdr:col>
          <xdr:colOff>600075</xdr:colOff>
          <xdr:row>48</xdr:row>
          <xdr:rowOff>9525</xdr:rowOff>
        </xdr:to>
        <xdr:sp macro="" textlink="">
          <xdr:nvSpPr>
            <xdr:cNvPr id="47135" name="Check Box 31" hidden="1">
              <a:extLst>
                <a:ext uri="{63B3BB69-23CF-44E3-9099-C40C66FF867C}">
                  <a14:compatExt spid="_x0000_s47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48</xdr:row>
          <xdr:rowOff>9525</xdr:rowOff>
        </xdr:from>
        <xdr:to>
          <xdr:col>1</xdr:col>
          <xdr:colOff>600075</xdr:colOff>
          <xdr:row>49</xdr:row>
          <xdr:rowOff>9525</xdr:rowOff>
        </xdr:to>
        <xdr:sp macro="" textlink="">
          <xdr:nvSpPr>
            <xdr:cNvPr id="47136" name="Check Box 32" hidden="1">
              <a:extLst>
                <a:ext uri="{63B3BB69-23CF-44E3-9099-C40C66FF867C}">
                  <a14:compatExt spid="_x0000_s47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49</xdr:row>
          <xdr:rowOff>9525</xdr:rowOff>
        </xdr:from>
        <xdr:to>
          <xdr:col>1</xdr:col>
          <xdr:colOff>600075</xdr:colOff>
          <xdr:row>50</xdr:row>
          <xdr:rowOff>9525</xdr:rowOff>
        </xdr:to>
        <xdr:sp macro="" textlink="">
          <xdr:nvSpPr>
            <xdr:cNvPr id="47137" name="Check Box 33" hidden="1">
              <a:extLst>
                <a:ext uri="{63B3BB69-23CF-44E3-9099-C40C66FF867C}">
                  <a14:compatExt spid="_x0000_s47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51</xdr:row>
          <xdr:rowOff>85725</xdr:rowOff>
        </xdr:from>
        <xdr:to>
          <xdr:col>1</xdr:col>
          <xdr:colOff>600075</xdr:colOff>
          <xdr:row>51</xdr:row>
          <xdr:rowOff>266700</xdr:rowOff>
        </xdr:to>
        <xdr:sp macro="" textlink="">
          <xdr:nvSpPr>
            <xdr:cNvPr id="47139" name="Check Box 35" hidden="1">
              <a:extLst>
                <a:ext uri="{63B3BB69-23CF-44E3-9099-C40C66FF867C}">
                  <a14:compatExt spid="_x0000_s47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54</xdr:row>
          <xdr:rowOff>104775</xdr:rowOff>
        </xdr:from>
        <xdr:to>
          <xdr:col>1</xdr:col>
          <xdr:colOff>590550</xdr:colOff>
          <xdr:row>54</xdr:row>
          <xdr:rowOff>285750</xdr:rowOff>
        </xdr:to>
        <xdr:sp macro="" textlink="">
          <xdr:nvSpPr>
            <xdr:cNvPr id="47140" name="Check Box 36" hidden="1">
              <a:extLst>
                <a:ext uri="{63B3BB69-23CF-44E3-9099-C40C66FF867C}">
                  <a14:compatExt spid="_x0000_s47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55</xdr:row>
          <xdr:rowOff>66675</xdr:rowOff>
        </xdr:from>
        <xdr:to>
          <xdr:col>1</xdr:col>
          <xdr:colOff>590550</xdr:colOff>
          <xdr:row>55</xdr:row>
          <xdr:rowOff>247650</xdr:rowOff>
        </xdr:to>
        <xdr:sp macro="" textlink="">
          <xdr:nvSpPr>
            <xdr:cNvPr id="47141" name="Check Box 37" hidden="1">
              <a:extLst>
                <a:ext uri="{63B3BB69-23CF-44E3-9099-C40C66FF867C}">
                  <a14:compatExt spid="_x0000_s47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53</xdr:row>
          <xdr:rowOff>123825</xdr:rowOff>
        </xdr:from>
        <xdr:to>
          <xdr:col>0</xdr:col>
          <xdr:colOff>581025</xdr:colOff>
          <xdr:row>53</xdr:row>
          <xdr:rowOff>304800</xdr:rowOff>
        </xdr:to>
        <xdr:sp macro="" textlink="">
          <xdr:nvSpPr>
            <xdr:cNvPr id="47142" name="Check Box 38" hidden="1">
              <a:extLst>
                <a:ext uri="{63B3BB69-23CF-44E3-9099-C40C66FF867C}">
                  <a14:compatExt spid="_x0000_s47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19</xdr:row>
          <xdr:rowOff>123825</xdr:rowOff>
        </xdr:from>
        <xdr:to>
          <xdr:col>0</xdr:col>
          <xdr:colOff>600075</xdr:colOff>
          <xdr:row>19</xdr:row>
          <xdr:rowOff>295275</xdr:rowOff>
        </xdr:to>
        <xdr:sp macro="" textlink="">
          <xdr:nvSpPr>
            <xdr:cNvPr id="47143" name="Check Box 39" hidden="1">
              <a:extLst>
                <a:ext uri="{63B3BB69-23CF-44E3-9099-C40C66FF867C}">
                  <a14:compatExt spid="_x0000_s47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133350</xdr:rowOff>
        </xdr:from>
        <xdr:to>
          <xdr:col>0</xdr:col>
          <xdr:colOff>628650</xdr:colOff>
          <xdr:row>13</xdr:row>
          <xdr:rowOff>314325</xdr:rowOff>
        </xdr:to>
        <xdr:sp macro="" textlink="">
          <xdr:nvSpPr>
            <xdr:cNvPr id="47144" name="Check Box 40" hidden="1">
              <a:extLst>
                <a:ext uri="{63B3BB69-23CF-44E3-9099-C40C66FF867C}">
                  <a14:compatExt spid="_x0000_s47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</xdr:row>
          <xdr:rowOff>9525</xdr:rowOff>
        </xdr:from>
        <xdr:to>
          <xdr:col>0</xdr:col>
          <xdr:colOff>600075</xdr:colOff>
          <xdr:row>10</xdr:row>
          <xdr:rowOff>9525</xdr:rowOff>
        </xdr:to>
        <xdr:sp macro="" textlink="">
          <xdr:nvSpPr>
            <xdr:cNvPr id="47145" name="Check Box 41" hidden="1">
              <a:extLst>
                <a:ext uri="{63B3BB69-23CF-44E3-9099-C40C66FF867C}">
                  <a14:compatExt spid="_x0000_s47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</xdr:row>
          <xdr:rowOff>238125</xdr:rowOff>
        </xdr:from>
        <xdr:to>
          <xdr:col>0</xdr:col>
          <xdr:colOff>609600</xdr:colOff>
          <xdr:row>3</xdr:row>
          <xdr:rowOff>409575</xdr:rowOff>
        </xdr:to>
        <xdr:sp macro="" textlink="">
          <xdr:nvSpPr>
            <xdr:cNvPr id="47146" name="Check Box 42" hidden="1">
              <a:extLst>
                <a:ext uri="{63B3BB69-23CF-44E3-9099-C40C66FF867C}">
                  <a14:compatExt spid="_x0000_s47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57</xdr:row>
          <xdr:rowOff>123825</xdr:rowOff>
        </xdr:from>
        <xdr:to>
          <xdr:col>0</xdr:col>
          <xdr:colOff>619125</xdr:colOff>
          <xdr:row>57</xdr:row>
          <xdr:rowOff>304800</xdr:rowOff>
        </xdr:to>
        <xdr:sp macro="" textlink="">
          <xdr:nvSpPr>
            <xdr:cNvPr id="47147" name="Check Box 43" hidden="1">
              <a:extLst>
                <a:ext uri="{63B3BB69-23CF-44E3-9099-C40C66FF867C}">
                  <a14:compatExt spid="_x0000_s47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9" Type="http://schemas.openxmlformats.org/officeDocument/2006/relationships/ctrlProp" Target="../ctrlProps/ctrlProp113.x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42" Type="http://schemas.openxmlformats.org/officeDocument/2006/relationships/ctrlProp" Target="../ctrlProps/ctrlProp116.xml"/><Relationship Id="rId47" Type="http://schemas.openxmlformats.org/officeDocument/2006/relationships/ctrlProp" Target="../ctrlProps/ctrlProp121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63" Type="http://schemas.openxmlformats.org/officeDocument/2006/relationships/ctrlProp" Target="../ctrlProps/ctrlProp137.xml"/><Relationship Id="rId68" Type="http://schemas.openxmlformats.org/officeDocument/2006/relationships/ctrlProp" Target="../ctrlProps/ctrlProp142.xml"/><Relationship Id="rId76" Type="http://schemas.openxmlformats.org/officeDocument/2006/relationships/ctrlProp" Target="../ctrlProps/ctrlProp150.xml"/><Relationship Id="rId84" Type="http://schemas.openxmlformats.org/officeDocument/2006/relationships/ctrlProp" Target="../ctrlProps/ctrlProp158.xml"/><Relationship Id="rId89" Type="http://schemas.openxmlformats.org/officeDocument/2006/relationships/ctrlProp" Target="../ctrlProps/ctrlProp163.xml"/><Relationship Id="rId7" Type="http://schemas.openxmlformats.org/officeDocument/2006/relationships/ctrlProp" Target="../ctrlProps/ctrlProp81.xml"/><Relationship Id="rId71" Type="http://schemas.openxmlformats.org/officeDocument/2006/relationships/ctrlProp" Target="../ctrlProps/ctrlProp145.xml"/><Relationship Id="rId92" Type="http://schemas.openxmlformats.org/officeDocument/2006/relationships/ctrlProp" Target="../ctrlProps/ctrlProp16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0.xml"/><Relationship Id="rId29" Type="http://schemas.openxmlformats.org/officeDocument/2006/relationships/ctrlProp" Target="../ctrlProps/ctrlProp103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37" Type="http://schemas.openxmlformats.org/officeDocument/2006/relationships/ctrlProp" Target="../ctrlProps/ctrlProp111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53" Type="http://schemas.openxmlformats.org/officeDocument/2006/relationships/ctrlProp" Target="../ctrlProps/ctrlProp127.xml"/><Relationship Id="rId58" Type="http://schemas.openxmlformats.org/officeDocument/2006/relationships/ctrlProp" Target="../ctrlProps/ctrlProp132.xml"/><Relationship Id="rId66" Type="http://schemas.openxmlformats.org/officeDocument/2006/relationships/ctrlProp" Target="../ctrlProps/ctrlProp140.xml"/><Relationship Id="rId74" Type="http://schemas.openxmlformats.org/officeDocument/2006/relationships/ctrlProp" Target="../ctrlProps/ctrlProp148.xml"/><Relationship Id="rId79" Type="http://schemas.openxmlformats.org/officeDocument/2006/relationships/ctrlProp" Target="../ctrlProps/ctrlProp153.xml"/><Relationship Id="rId87" Type="http://schemas.openxmlformats.org/officeDocument/2006/relationships/ctrlProp" Target="../ctrlProps/ctrlProp161.xml"/><Relationship Id="rId5" Type="http://schemas.openxmlformats.org/officeDocument/2006/relationships/ctrlProp" Target="../ctrlProps/ctrlProp79.xml"/><Relationship Id="rId61" Type="http://schemas.openxmlformats.org/officeDocument/2006/relationships/ctrlProp" Target="../ctrlProps/ctrlProp135.xml"/><Relationship Id="rId82" Type="http://schemas.openxmlformats.org/officeDocument/2006/relationships/ctrlProp" Target="../ctrlProps/ctrlProp156.xml"/><Relationship Id="rId90" Type="http://schemas.openxmlformats.org/officeDocument/2006/relationships/ctrlProp" Target="../ctrlProps/ctrlProp164.xml"/><Relationship Id="rId95" Type="http://schemas.openxmlformats.org/officeDocument/2006/relationships/ctrlProp" Target="../ctrlProps/ctrlProp169.xml"/><Relationship Id="rId19" Type="http://schemas.openxmlformats.org/officeDocument/2006/relationships/ctrlProp" Target="../ctrlProps/ctrlProp9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43" Type="http://schemas.openxmlformats.org/officeDocument/2006/relationships/ctrlProp" Target="../ctrlProps/ctrlProp117.xml"/><Relationship Id="rId48" Type="http://schemas.openxmlformats.org/officeDocument/2006/relationships/ctrlProp" Target="../ctrlProps/ctrlProp122.xml"/><Relationship Id="rId56" Type="http://schemas.openxmlformats.org/officeDocument/2006/relationships/ctrlProp" Target="../ctrlProps/ctrlProp130.xml"/><Relationship Id="rId64" Type="http://schemas.openxmlformats.org/officeDocument/2006/relationships/ctrlProp" Target="../ctrlProps/ctrlProp138.xml"/><Relationship Id="rId69" Type="http://schemas.openxmlformats.org/officeDocument/2006/relationships/ctrlProp" Target="../ctrlProps/ctrlProp143.xml"/><Relationship Id="rId77" Type="http://schemas.openxmlformats.org/officeDocument/2006/relationships/ctrlProp" Target="../ctrlProps/ctrlProp151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72" Type="http://schemas.openxmlformats.org/officeDocument/2006/relationships/ctrlProp" Target="../ctrlProps/ctrlProp146.xml"/><Relationship Id="rId80" Type="http://schemas.openxmlformats.org/officeDocument/2006/relationships/ctrlProp" Target="../ctrlProps/ctrlProp154.xml"/><Relationship Id="rId85" Type="http://schemas.openxmlformats.org/officeDocument/2006/relationships/ctrlProp" Target="../ctrlProps/ctrlProp159.xml"/><Relationship Id="rId93" Type="http://schemas.openxmlformats.org/officeDocument/2006/relationships/ctrlProp" Target="../ctrlProps/ctrlProp16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46" Type="http://schemas.openxmlformats.org/officeDocument/2006/relationships/ctrlProp" Target="../ctrlProps/ctrlProp120.xml"/><Relationship Id="rId59" Type="http://schemas.openxmlformats.org/officeDocument/2006/relationships/ctrlProp" Target="../ctrlProps/ctrlProp133.xml"/><Relationship Id="rId67" Type="http://schemas.openxmlformats.org/officeDocument/2006/relationships/ctrlProp" Target="../ctrlProps/ctrlProp141.xml"/><Relationship Id="rId20" Type="http://schemas.openxmlformats.org/officeDocument/2006/relationships/ctrlProp" Target="../ctrlProps/ctrlProp94.xml"/><Relationship Id="rId41" Type="http://schemas.openxmlformats.org/officeDocument/2006/relationships/ctrlProp" Target="../ctrlProps/ctrlProp115.xml"/><Relationship Id="rId54" Type="http://schemas.openxmlformats.org/officeDocument/2006/relationships/ctrlProp" Target="../ctrlProps/ctrlProp128.xml"/><Relationship Id="rId62" Type="http://schemas.openxmlformats.org/officeDocument/2006/relationships/ctrlProp" Target="../ctrlProps/ctrlProp136.xml"/><Relationship Id="rId70" Type="http://schemas.openxmlformats.org/officeDocument/2006/relationships/ctrlProp" Target="../ctrlProps/ctrlProp144.xml"/><Relationship Id="rId75" Type="http://schemas.openxmlformats.org/officeDocument/2006/relationships/ctrlProp" Target="../ctrlProps/ctrlProp149.xml"/><Relationship Id="rId83" Type="http://schemas.openxmlformats.org/officeDocument/2006/relationships/ctrlProp" Target="../ctrlProps/ctrlProp157.xml"/><Relationship Id="rId88" Type="http://schemas.openxmlformats.org/officeDocument/2006/relationships/ctrlProp" Target="../ctrlProps/ctrlProp162.xml"/><Relationship Id="rId91" Type="http://schemas.openxmlformats.org/officeDocument/2006/relationships/ctrlProp" Target="../ctrlProps/ctrlProp165.xml"/><Relationship Id="rId96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0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36" Type="http://schemas.openxmlformats.org/officeDocument/2006/relationships/ctrlProp" Target="../ctrlProps/ctrlProp110.xml"/><Relationship Id="rId49" Type="http://schemas.openxmlformats.org/officeDocument/2006/relationships/ctrlProp" Target="../ctrlProps/ctrlProp123.xml"/><Relationship Id="rId57" Type="http://schemas.openxmlformats.org/officeDocument/2006/relationships/ctrlProp" Target="../ctrlProps/ctrlProp131.xml"/><Relationship Id="rId10" Type="http://schemas.openxmlformats.org/officeDocument/2006/relationships/ctrlProp" Target="../ctrlProps/ctrlProp84.xml"/><Relationship Id="rId31" Type="http://schemas.openxmlformats.org/officeDocument/2006/relationships/ctrlProp" Target="../ctrlProps/ctrlProp105.xml"/><Relationship Id="rId44" Type="http://schemas.openxmlformats.org/officeDocument/2006/relationships/ctrlProp" Target="../ctrlProps/ctrlProp118.xml"/><Relationship Id="rId52" Type="http://schemas.openxmlformats.org/officeDocument/2006/relationships/ctrlProp" Target="../ctrlProps/ctrlProp126.xml"/><Relationship Id="rId60" Type="http://schemas.openxmlformats.org/officeDocument/2006/relationships/ctrlProp" Target="../ctrlProps/ctrlProp134.xml"/><Relationship Id="rId65" Type="http://schemas.openxmlformats.org/officeDocument/2006/relationships/ctrlProp" Target="../ctrlProps/ctrlProp139.xml"/><Relationship Id="rId73" Type="http://schemas.openxmlformats.org/officeDocument/2006/relationships/ctrlProp" Target="../ctrlProps/ctrlProp147.xml"/><Relationship Id="rId78" Type="http://schemas.openxmlformats.org/officeDocument/2006/relationships/ctrlProp" Target="../ctrlProps/ctrlProp152.xml"/><Relationship Id="rId81" Type="http://schemas.openxmlformats.org/officeDocument/2006/relationships/ctrlProp" Target="../ctrlProps/ctrlProp155.xml"/><Relationship Id="rId86" Type="http://schemas.openxmlformats.org/officeDocument/2006/relationships/ctrlProp" Target="../ctrlProps/ctrlProp160.xml"/><Relationship Id="rId94" Type="http://schemas.openxmlformats.org/officeDocument/2006/relationships/ctrlProp" Target="../ctrlProps/ctrlProp168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0.xml"/><Relationship Id="rId18" Type="http://schemas.openxmlformats.org/officeDocument/2006/relationships/ctrlProp" Target="../ctrlProps/ctrlProp185.xml"/><Relationship Id="rId26" Type="http://schemas.openxmlformats.org/officeDocument/2006/relationships/ctrlProp" Target="../ctrlProps/ctrlProp193.xml"/><Relationship Id="rId39" Type="http://schemas.openxmlformats.org/officeDocument/2006/relationships/ctrlProp" Target="../ctrlProps/ctrlProp206.xml"/><Relationship Id="rId21" Type="http://schemas.openxmlformats.org/officeDocument/2006/relationships/ctrlProp" Target="../ctrlProps/ctrlProp188.xml"/><Relationship Id="rId34" Type="http://schemas.openxmlformats.org/officeDocument/2006/relationships/ctrlProp" Target="../ctrlProps/ctrlProp201.xml"/><Relationship Id="rId42" Type="http://schemas.openxmlformats.org/officeDocument/2006/relationships/ctrlProp" Target="../ctrlProps/ctrlProp209.xml"/><Relationship Id="rId47" Type="http://schemas.openxmlformats.org/officeDocument/2006/relationships/ctrlProp" Target="../ctrlProps/ctrlProp214.xml"/><Relationship Id="rId50" Type="http://schemas.openxmlformats.org/officeDocument/2006/relationships/ctrlProp" Target="../ctrlProps/ctrlProp217.xml"/><Relationship Id="rId55" Type="http://schemas.openxmlformats.org/officeDocument/2006/relationships/ctrlProp" Target="../ctrlProps/ctrlProp222.xml"/><Relationship Id="rId63" Type="http://schemas.openxmlformats.org/officeDocument/2006/relationships/ctrlProp" Target="../ctrlProps/ctrlProp230.xml"/><Relationship Id="rId7" Type="http://schemas.openxmlformats.org/officeDocument/2006/relationships/ctrlProp" Target="../ctrlProps/ctrlProp17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83.xml"/><Relationship Id="rId20" Type="http://schemas.openxmlformats.org/officeDocument/2006/relationships/ctrlProp" Target="../ctrlProps/ctrlProp187.xml"/><Relationship Id="rId29" Type="http://schemas.openxmlformats.org/officeDocument/2006/relationships/ctrlProp" Target="../ctrlProps/ctrlProp196.xml"/><Relationship Id="rId41" Type="http://schemas.openxmlformats.org/officeDocument/2006/relationships/ctrlProp" Target="../ctrlProps/ctrlProp208.xml"/><Relationship Id="rId54" Type="http://schemas.openxmlformats.org/officeDocument/2006/relationships/ctrlProp" Target="../ctrlProps/ctrlProp221.xml"/><Relationship Id="rId62" Type="http://schemas.openxmlformats.org/officeDocument/2006/relationships/ctrlProp" Target="../ctrlProps/ctrlProp22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3.xml"/><Relationship Id="rId11" Type="http://schemas.openxmlformats.org/officeDocument/2006/relationships/ctrlProp" Target="../ctrlProps/ctrlProp178.xml"/><Relationship Id="rId24" Type="http://schemas.openxmlformats.org/officeDocument/2006/relationships/ctrlProp" Target="../ctrlProps/ctrlProp191.xml"/><Relationship Id="rId32" Type="http://schemas.openxmlformats.org/officeDocument/2006/relationships/ctrlProp" Target="../ctrlProps/ctrlProp199.xml"/><Relationship Id="rId37" Type="http://schemas.openxmlformats.org/officeDocument/2006/relationships/ctrlProp" Target="../ctrlProps/ctrlProp204.xml"/><Relationship Id="rId40" Type="http://schemas.openxmlformats.org/officeDocument/2006/relationships/ctrlProp" Target="../ctrlProps/ctrlProp207.xml"/><Relationship Id="rId45" Type="http://schemas.openxmlformats.org/officeDocument/2006/relationships/ctrlProp" Target="../ctrlProps/ctrlProp212.xml"/><Relationship Id="rId53" Type="http://schemas.openxmlformats.org/officeDocument/2006/relationships/ctrlProp" Target="../ctrlProps/ctrlProp220.xml"/><Relationship Id="rId58" Type="http://schemas.openxmlformats.org/officeDocument/2006/relationships/ctrlProp" Target="../ctrlProps/ctrlProp225.xml"/><Relationship Id="rId66" Type="http://schemas.openxmlformats.org/officeDocument/2006/relationships/ctrlProp" Target="../ctrlProps/ctrlProp233.xml"/><Relationship Id="rId5" Type="http://schemas.openxmlformats.org/officeDocument/2006/relationships/ctrlProp" Target="../ctrlProps/ctrlProp172.xml"/><Relationship Id="rId15" Type="http://schemas.openxmlformats.org/officeDocument/2006/relationships/ctrlProp" Target="../ctrlProps/ctrlProp182.xml"/><Relationship Id="rId23" Type="http://schemas.openxmlformats.org/officeDocument/2006/relationships/ctrlProp" Target="../ctrlProps/ctrlProp190.xml"/><Relationship Id="rId28" Type="http://schemas.openxmlformats.org/officeDocument/2006/relationships/ctrlProp" Target="../ctrlProps/ctrlProp195.xml"/><Relationship Id="rId36" Type="http://schemas.openxmlformats.org/officeDocument/2006/relationships/ctrlProp" Target="../ctrlProps/ctrlProp203.xml"/><Relationship Id="rId49" Type="http://schemas.openxmlformats.org/officeDocument/2006/relationships/ctrlProp" Target="../ctrlProps/ctrlProp216.xml"/><Relationship Id="rId57" Type="http://schemas.openxmlformats.org/officeDocument/2006/relationships/ctrlProp" Target="../ctrlProps/ctrlProp224.xml"/><Relationship Id="rId61" Type="http://schemas.openxmlformats.org/officeDocument/2006/relationships/ctrlProp" Target="../ctrlProps/ctrlProp228.xml"/><Relationship Id="rId10" Type="http://schemas.openxmlformats.org/officeDocument/2006/relationships/ctrlProp" Target="../ctrlProps/ctrlProp177.xml"/><Relationship Id="rId19" Type="http://schemas.openxmlformats.org/officeDocument/2006/relationships/ctrlProp" Target="../ctrlProps/ctrlProp186.xml"/><Relationship Id="rId31" Type="http://schemas.openxmlformats.org/officeDocument/2006/relationships/ctrlProp" Target="../ctrlProps/ctrlProp198.xml"/><Relationship Id="rId44" Type="http://schemas.openxmlformats.org/officeDocument/2006/relationships/ctrlProp" Target="../ctrlProps/ctrlProp211.xml"/><Relationship Id="rId52" Type="http://schemas.openxmlformats.org/officeDocument/2006/relationships/ctrlProp" Target="../ctrlProps/ctrlProp219.xml"/><Relationship Id="rId60" Type="http://schemas.openxmlformats.org/officeDocument/2006/relationships/ctrlProp" Target="../ctrlProps/ctrlProp227.xml"/><Relationship Id="rId65" Type="http://schemas.openxmlformats.org/officeDocument/2006/relationships/ctrlProp" Target="../ctrlProps/ctrlProp232.xml"/><Relationship Id="rId4" Type="http://schemas.openxmlformats.org/officeDocument/2006/relationships/ctrlProp" Target="../ctrlProps/ctrlProp171.xml"/><Relationship Id="rId9" Type="http://schemas.openxmlformats.org/officeDocument/2006/relationships/ctrlProp" Target="../ctrlProps/ctrlProp176.xml"/><Relationship Id="rId14" Type="http://schemas.openxmlformats.org/officeDocument/2006/relationships/ctrlProp" Target="../ctrlProps/ctrlProp181.xml"/><Relationship Id="rId22" Type="http://schemas.openxmlformats.org/officeDocument/2006/relationships/ctrlProp" Target="../ctrlProps/ctrlProp189.xml"/><Relationship Id="rId27" Type="http://schemas.openxmlformats.org/officeDocument/2006/relationships/ctrlProp" Target="../ctrlProps/ctrlProp194.xml"/><Relationship Id="rId30" Type="http://schemas.openxmlformats.org/officeDocument/2006/relationships/ctrlProp" Target="../ctrlProps/ctrlProp197.xml"/><Relationship Id="rId35" Type="http://schemas.openxmlformats.org/officeDocument/2006/relationships/ctrlProp" Target="../ctrlProps/ctrlProp202.xml"/><Relationship Id="rId43" Type="http://schemas.openxmlformats.org/officeDocument/2006/relationships/ctrlProp" Target="../ctrlProps/ctrlProp210.xml"/><Relationship Id="rId48" Type="http://schemas.openxmlformats.org/officeDocument/2006/relationships/ctrlProp" Target="../ctrlProps/ctrlProp215.xml"/><Relationship Id="rId56" Type="http://schemas.openxmlformats.org/officeDocument/2006/relationships/ctrlProp" Target="../ctrlProps/ctrlProp223.xml"/><Relationship Id="rId64" Type="http://schemas.openxmlformats.org/officeDocument/2006/relationships/ctrlProp" Target="../ctrlProps/ctrlProp231.xml"/><Relationship Id="rId8" Type="http://schemas.openxmlformats.org/officeDocument/2006/relationships/ctrlProp" Target="../ctrlProps/ctrlProp175.xml"/><Relationship Id="rId51" Type="http://schemas.openxmlformats.org/officeDocument/2006/relationships/ctrlProp" Target="../ctrlProps/ctrlProp21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79.xml"/><Relationship Id="rId17" Type="http://schemas.openxmlformats.org/officeDocument/2006/relationships/ctrlProp" Target="../ctrlProps/ctrlProp184.xml"/><Relationship Id="rId25" Type="http://schemas.openxmlformats.org/officeDocument/2006/relationships/ctrlProp" Target="../ctrlProps/ctrlProp192.xml"/><Relationship Id="rId33" Type="http://schemas.openxmlformats.org/officeDocument/2006/relationships/ctrlProp" Target="../ctrlProps/ctrlProp200.xml"/><Relationship Id="rId38" Type="http://schemas.openxmlformats.org/officeDocument/2006/relationships/ctrlProp" Target="../ctrlProps/ctrlProp205.xml"/><Relationship Id="rId46" Type="http://schemas.openxmlformats.org/officeDocument/2006/relationships/ctrlProp" Target="../ctrlProps/ctrlProp213.xml"/><Relationship Id="rId59" Type="http://schemas.openxmlformats.org/officeDocument/2006/relationships/ctrlProp" Target="../ctrlProps/ctrlProp22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8.xml"/><Relationship Id="rId13" Type="http://schemas.openxmlformats.org/officeDocument/2006/relationships/ctrlProp" Target="../ctrlProps/ctrlProp243.xml"/><Relationship Id="rId18" Type="http://schemas.openxmlformats.org/officeDocument/2006/relationships/ctrlProp" Target="../ctrlProps/ctrlProp248.xml"/><Relationship Id="rId26" Type="http://schemas.openxmlformats.org/officeDocument/2006/relationships/ctrlProp" Target="../ctrlProps/ctrlProp256.xml"/><Relationship Id="rId39" Type="http://schemas.openxmlformats.org/officeDocument/2006/relationships/ctrlProp" Target="../ctrlProps/ctrlProp269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51.xml"/><Relationship Id="rId34" Type="http://schemas.openxmlformats.org/officeDocument/2006/relationships/ctrlProp" Target="../ctrlProps/ctrlProp264.xml"/><Relationship Id="rId42" Type="http://schemas.openxmlformats.org/officeDocument/2006/relationships/ctrlProp" Target="../ctrlProps/ctrlProp272.xml"/><Relationship Id="rId7" Type="http://schemas.openxmlformats.org/officeDocument/2006/relationships/ctrlProp" Target="../ctrlProps/ctrlProp237.xml"/><Relationship Id="rId12" Type="http://schemas.openxmlformats.org/officeDocument/2006/relationships/ctrlProp" Target="../ctrlProps/ctrlProp242.xml"/><Relationship Id="rId17" Type="http://schemas.openxmlformats.org/officeDocument/2006/relationships/ctrlProp" Target="../ctrlProps/ctrlProp247.xml"/><Relationship Id="rId25" Type="http://schemas.openxmlformats.org/officeDocument/2006/relationships/ctrlProp" Target="../ctrlProps/ctrlProp255.xml"/><Relationship Id="rId33" Type="http://schemas.openxmlformats.org/officeDocument/2006/relationships/ctrlProp" Target="../ctrlProps/ctrlProp263.xml"/><Relationship Id="rId38" Type="http://schemas.openxmlformats.org/officeDocument/2006/relationships/ctrlProp" Target="../ctrlProps/ctrlProp26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46.xml"/><Relationship Id="rId20" Type="http://schemas.openxmlformats.org/officeDocument/2006/relationships/ctrlProp" Target="../ctrlProps/ctrlProp250.xml"/><Relationship Id="rId29" Type="http://schemas.openxmlformats.org/officeDocument/2006/relationships/ctrlProp" Target="../ctrlProps/ctrlProp259.xml"/><Relationship Id="rId41" Type="http://schemas.openxmlformats.org/officeDocument/2006/relationships/ctrlProp" Target="../ctrlProps/ctrlProp27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36.xml"/><Relationship Id="rId11" Type="http://schemas.openxmlformats.org/officeDocument/2006/relationships/ctrlProp" Target="../ctrlProps/ctrlProp241.xml"/><Relationship Id="rId24" Type="http://schemas.openxmlformats.org/officeDocument/2006/relationships/ctrlProp" Target="../ctrlProps/ctrlProp254.xml"/><Relationship Id="rId32" Type="http://schemas.openxmlformats.org/officeDocument/2006/relationships/ctrlProp" Target="../ctrlProps/ctrlProp262.xml"/><Relationship Id="rId37" Type="http://schemas.openxmlformats.org/officeDocument/2006/relationships/ctrlProp" Target="../ctrlProps/ctrlProp267.xml"/><Relationship Id="rId40" Type="http://schemas.openxmlformats.org/officeDocument/2006/relationships/ctrlProp" Target="../ctrlProps/ctrlProp270.xml"/><Relationship Id="rId5" Type="http://schemas.openxmlformats.org/officeDocument/2006/relationships/ctrlProp" Target="../ctrlProps/ctrlProp235.xml"/><Relationship Id="rId15" Type="http://schemas.openxmlformats.org/officeDocument/2006/relationships/ctrlProp" Target="../ctrlProps/ctrlProp245.xml"/><Relationship Id="rId23" Type="http://schemas.openxmlformats.org/officeDocument/2006/relationships/ctrlProp" Target="../ctrlProps/ctrlProp253.xml"/><Relationship Id="rId28" Type="http://schemas.openxmlformats.org/officeDocument/2006/relationships/ctrlProp" Target="../ctrlProps/ctrlProp258.xml"/><Relationship Id="rId36" Type="http://schemas.openxmlformats.org/officeDocument/2006/relationships/ctrlProp" Target="../ctrlProps/ctrlProp266.xml"/><Relationship Id="rId10" Type="http://schemas.openxmlformats.org/officeDocument/2006/relationships/ctrlProp" Target="../ctrlProps/ctrlProp240.xml"/><Relationship Id="rId19" Type="http://schemas.openxmlformats.org/officeDocument/2006/relationships/ctrlProp" Target="../ctrlProps/ctrlProp249.xml"/><Relationship Id="rId31" Type="http://schemas.openxmlformats.org/officeDocument/2006/relationships/ctrlProp" Target="../ctrlProps/ctrlProp261.xml"/><Relationship Id="rId44" Type="http://schemas.openxmlformats.org/officeDocument/2006/relationships/ctrlProp" Target="../ctrlProps/ctrlProp274.xml"/><Relationship Id="rId4" Type="http://schemas.openxmlformats.org/officeDocument/2006/relationships/ctrlProp" Target="../ctrlProps/ctrlProp234.xml"/><Relationship Id="rId9" Type="http://schemas.openxmlformats.org/officeDocument/2006/relationships/ctrlProp" Target="../ctrlProps/ctrlProp239.xml"/><Relationship Id="rId14" Type="http://schemas.openxmlformats.org/officeDocument/2006/relationships/ctrlProp" Target="../ctrlProps/ctrlProp244.xml"/><Relationship Id="rId22" Type="http://schemas.openxmlformats.org/officeDocument/2006/relationships/ctrlProp" Target="../ctrlProps/ctrlProp252.xml"/><Relationship Id="rId27" Type="http://schemas.openxmlformats.org/officeDocument/2006/relationships/ctrlProp" Target="../ctrlProps/ctrlProp257.xml"/><Relationship Id="rId30" Type="http://schemas.openxmlformats.org/officeDocument/2006/relationships/ctrlProp" Target="../ctrlProps/ctrlProp260.xml"/><Relationship Id="rId35" Type="http://schemas.openxmlformats.org/officeDocument/2006/relationships/ctrlProp" Target="../ctrlProps/ctrlProp265.xml"/><Relationship Id="rId43" Type="http://schemas.openxmlformats.org/officeDocument/2006/relationships/ctrlProp" Target="../ctrlProps/ctrlProp2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48"/>
  <sheetViews>
    <sheetView tabSelected="1" zoomScaleNormal="100" zoomScalePageLayoutView="115" workbookViewId="0"/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99" t="s">
        <v>251</v>
      </c>
      <c r="C2" s="99"/>
    </row>
    <row r="3" spans="2:3" ht="23.25" x14ac:dyDescent="0.35">
      <c r="B3" s="100" t="s">
        <v>280</v>
      </c>
      <c r="C3" s="100"/>
    </row>
    <row r="4" spans="2:3" x14ac:dyDescent="0.25">
      <c r="B4" s="99" t="s">
        <v>252</v>
      </c>
      <c r="C4" s="99"/>
    </row>
    <row r="5" spans="2:3" ht="61.5" customHeight="1" x14ac:dyDescent="0.25">
      <c r="B5" s="101" t="s">
        <v>326</v>
      </c>
      <c r="C5" s="101"/>
    </row>
    <row r="7" spans="2:3" x14ac:dyDescent="0.25">
      <c r="B7" s="37" t="s">
        <v>253</v>
      </c>
      <c r="C7" s="27" t="s">
        <v>254</v>
      </c>
    </row>
    <row r="8" spans="2:3" x14ac:dyDescent="0.25">
      <c r="B8" s="38" t="s">
        <v>255</v>
      </c>
      <c r="C8" s="28"/>
    </row>
    <row r="9" spans="2:3" x14ac:dyDescent="0.25">
      <c r="B9" s="38" t="s">
        <v>256</v>
      </c>
      <c r="C9" s="28"/>
    </row>
    <row r="10" spans="2:3" x14ac:dyDescent="0.25">
      <c r="B10" s="38" t="s">
        <v>257</v>
      </c>
      <c r="C10" s="28"/>
    </row>
    <row r="11" spans="2:3" x14ac:dyDescent="0.25">
      <c r="B11" s="38" t="s">
        <v>258</v>
      </c>
      <c r="C11" s="28"/>
    </row>
    <row r="12" spans="2:3" x14ac:dyDescent="0.25">
      <c r="B12" s="24"/>
      <c r="C12" s="29"/>
    </row>
    <row r="13" spans="2:3" x14ac:dyDescent="0.25">
      <c r="B13" s="37" t="s">
        <v>259</v>
      </c>
      <c r="C13" s="29"/>
    </row>
    <row r="14" spans="2:3" x14ac:dyDescent="0.25">
      <c r="B14" s="38" t="s">
        <v>260</v>
      </c>
      <c r="C14" s="28"/>
    </row>
    <row r="15" spans="2:3" x14ac:dyDescent="0.25">
      <c r="B15" s="38" t="s">
        <v>261</v>
      </c>
      <c r="C15" s="28"/>
    </row>
    <row r="16" spans="2:3" x14ac:dyDescent="0.25">
      <c r="B16" s="38" t="s">
        <v>262</v>
      </c>
      <c r="C16" s="28"/>
    </row>
    <row r="17" spans="1:4" x14ac:dyDescent="0.25">
      <c r="B17" s="24"/>
      <c r="C17" s="29"/>
    </row>
    <row r="18" spans="1:4" x14ac:dyDescent="0.25">
      <c r="B18" s="37" t="s">
        <v>263</v>
      </c>
      <c r="C18" s="29"/>
    </row>
    <row r="19" spans="1:4" x14ac:dyDescent="0.25">
      <c r="B19" s="24" t="s">
        <v>264</v>
      </c>
      <c r="C19" s="29"/>
    </row>
    <row r="20" spans="1:4" ht="30" x14ac:dyDescent="0.25">
      <c r="B20" s="39" t="s">
        <v>265</v>
      </c>
      <c r="C20" s="28"/>
    </row>
    <row r="21" spans="1:4" x14ac:dyDescent="0.25">
      <c r="B21" s="38" t="s">
        <v>266</v>
      </c>
      <c r="C21" s="28"/>
    </row>
    <row r="22" spans="1:4" ht="15.75" x14ac:dyDescent="0.25">
      <c r="B22" s="24"/>
      <c r="C22" s="30"/>
      <c r="D22" s="30"/>
    </row>
    <row r="23" spans="1:4" x14ac:dyDescent="0.25">
      <c r="B23" s="24"/>
    </row>
    <row r="24" spans="1:4" x14ac:dyDescent="0.25">
      <c r="B24" s="24" t="s">
        <v>267</v>
      </c>
    </row>
    <row r="25" spans="1:4" x14ac:dyDescent="0.25">
      <c r="B25" s="38" t="s">
        <v>268</v>
      </c>
      <c r="C25" s="28"/>
    </row>
    <row r="26" spans="1:4" x14ac:dyDescent="0.25">
      <c r="B26" s="38" t="s">
        <v>269</v>
      </c>
      <c r="C26" s="28"/>
    </row>
    <row r="28" spans="1:4" x14ac:dyDescent="0.25">
      <c r="B28" s="37"/>
    </row>
    <row r="29" spans="1:4" x14ac:dyDescent="0.25">
      <c r="A29" s="3"/>
      <c r="B29" s="3"/>
      <c r="C29" s="3"/>
    </row>
    <row r="30" spans="1:4" x14ac:dyDescent="0.25">
      <c r="A30" s="3"/>
      <c r="B30" s="84" t="s">
        <v>282</v>
      </c>
      <c r="C30" s="85" t="s">
        <v>270</v>
      </c>
    </row>
    <row r="31" spans="1:4" x14ac:dyDescent="0.25">
      <c r="A31" s="3"/>
      <c r="B31" s="86"/>
      <c r="C31" s="87"/>
    </row>
    <row r="32" spans="1:4" x14ac:dyDescent="0.25">
      <c r="A32" s="3"/>
      <c r="B32" s="80" t="s">
        <v>64</v>
      </c>
      <c r="C32" s="87">
        <f>'Allg. Systemeigenschaften'!$K$2</f>
        <v>0</v>
      </c>
    </row>
    <row r="33" spans="1:3" x14ac:dyDescent="0.25">
      <c r="A33" s="3"/>
      <c r="B33" s="80" t="s">
        <v>277</v>
      </c>
      <c r="C33" s="87">
        <f>'Ökosystem Schnittstellen'!$K$2</f>
        <v>0</v>
      </c>
    </row>
    <row r="34" spans="1:3" x14ac:dyDescent="0.25">
      <c r="A34" s="3"/>
      <c r="B34" s="26" t="s">
        <v>278</v>
      </c>
      <c r="C34" s="94">
        <f>Hardwareeigenschaften!$K$2</f>
        <v>0</v>
      </c>
    </row>
    <row r="35" spans="1:3" x14ac:dyDescent="0.25">
      <c r="A35" s="3"/>
      <c r="B35" s="26" t="s">
        <v>279</v>
      </c>
      <c r="C35" s="87">
        <f>'Ortung&amp;Karten'!$K$2</f>
        <v>0</v>
      </c>
    </row>
    <row r="36" spans="1:3" x14ac:dyDescent="0.25">
      <c r="A36" s="3"/>
      <c r="B36" s="3" t="s">
        <v>280</v>
      </c>
      <c r="C36" s="87">
        <f>'Asset Management'!$K$3</f>
        <v>0</v>
      </c>
    </row>
    <row r="37" spans="1:3" x14ac:dyDescent="0.25">
      <c r="A37" s="3"/>
      <c r="B37" s="3"/>
      <c r="C37" s="3"/>
    </row>
    <row r="38" spans="1:3" x14ac:dyDescent="0.25">
      <c r="A38" s="3"/>
      <c r="B38" s="88" t="s">
        <v>281</v>
      </c>
      <c r="C38" s="89">
        <f>SUM(C32:C37)</f>
        <v>0</v>
      </c>
    </row>
    <row r="39" spans="1:3" x14ac:dyDescent="0.25">
      <c r="A39" s="3"/>
      <c r="B39" s="3"/>
      <c r="C39" s="3"/>
    </row>
    <row r="40" spans="1:3" x14ac:dyDescent="0.25">
      <c r="B40" s="27"/>
    </row>
    <row r="42" spans="1:3" ht="15.75" thickBot="1" x14ac:dyDescent="0.3">
      <c r="B42" s="27"/>
    </row>
    <row r="43" spans="1:3" x14ac:dyDescent="0.25">
      <c r="A43" s="31"/>
      <c r="B43" s="40"/>
      <c r="C43" s="41"/>
    </row>
    <row r="44" spans="1:3" ht="45" x14ac:dyDescent="0.25">
      <c r="A44" s="32"/>
      <c r="B44" s="42"/>
      <c r="C44" s="43" t="s">
        <v>271</v>
      </c>
    </row>
    <row r="45" spans="1:3" x14ac:dyDescent="0.25">
      <c r="A45" s="32"/>
      <c r="B45" s="42"/>
      <c r="C45" s="44"/>
    </row>
    <row r="46" spans="1:3" x14ac:dyDescent="0.25">
      <c r="A46" s="32"/>
      <c r="B46" s="45" t="s">
        <v>272</v>
      </c>
      <c r="C46" s="46"/>
    </row>
    <row r="47" spans="1:3" ht="30" x14ac:dyDescent="0.25">
      <c r="A47" s="32"/>
      <c r="B47" s="47" t="s">
        <v>273</v>
      </c>
      <c r="C47" s="44" t="s">
        <v>274</v>
      </c>
    </row>
    <row r="48" spans="1:3" ht="30.75" thickBot="1" x14ac:dyDescent="0.3">
      <c r="A48" s="33"/>
      <c r="B48" s="48" t="s">
        <v>275</v>
      </c>
      <c r="C48" s="49" t="s">
        <v>276</v>
      </c>
    </row>
  </sheetData>
  <sheetProtection algorithmName="SHA-512" hashValue="4N1wVgNpPukoJmQzwel1VJ6l4E7do8+aHDH55NUpv3ff0R+KSmI9bS6z4/euREIx9Dal4Rt4I9xIWOlMPSzvPQ==" saltValue="VCUJnsmF+unkPRlCKGuMdA==" spinCount="100000" sheet="1" selectLockedCells="1"/>
  <mergeCells count="4">
    <mergeCell ref="B2:C2"/>
    <mergeCell ref="B3:C3"/>
    <mergeCell ref="B4:C4"/>
    <mergeCell ref="B5:C5"/>
  </mergeCells>
  <pageMargins left="0.7" right="0.7" top="0.78740157499999996" bottom="0.78740157499999996" header="0.3" footer="0.3"/>
  <pageSetup paperSize="9" scale="88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43</xdr:row>
                    <xdr:rowOff>19050</xdr:rowOff>
                  </from>
                  <to>
                    <xdr:col>2</xdr:col>
                    <xdr:colOff>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90" hidden="1" customWidth="1"/>
    <col min="12" max="16384" width="11.42578125" style="6"/>
  </cols>
  <sheetData>
    <row r="1" spans="1:11" ht="42.95" customHeight="1" thickBot="1" x14ac:dyDescent="0.3">
      <c r="A1" s="112" t="s">
        <v>64</v>
      </c>
      <c r="B1" s="112"/>
      <c r="C1" s="112"/>
      <c r="D1" s="112"/>
      <c r="E1" s="112"/>
      <c r="F1" s="112"/>
      <c r="G1" s="112"/>
      <c r="H1" s="5" t="s">
        <v>65</v>
      </c>
      <c r="I1" s="5" t="s">
        <v>231</v>
      </c>
      <c r="K1" s="5" t="s">
        <v>236</v>
      </c>
    </row>
    <row r="2" spans="1:11" s="10" customFormat="1" ht="15" customHeight="1" thickBot="1" x14ac:dyDescent="0.3">
      <c r="A2" s="1"/>
      <c r="B2" s="52"/>
      <c r="C2" s="53"/>
      <c r="D2" s="54"/>
      <c r="E2" s="93"/>
      <c r="F2" s="56"/>
      <c r="G2" s="56"/>
      <c r="H2" s="9"/>
      <c r="I2" s="17">
        <f>SUM(I3:I55)</f>
        <v>65</v>
      </c>
      <c r="K2" s="17">
        <f>SUM(K3:K55)</f>
        <v>0</v>
      </c>
    </row>
    <row r="3" spans="1:11" ht="15" customHeight="1" x14ac:dyDescent="0.25">
      <c r="A3" s="57" t="s">
        <v>76</v>
      </c>
      <c r="B3" s="58"/>
      <c r="C3" s="58"/>
      <c r="D3" s="58"/>
      <c r="E3" s="58"/>
      <c r="F3" s="58"/>
      <c r="G3" s="58"/>
      <c r="H3" s="5"/>
      <c r="I3" s="12">
        <v>10</v>
      </c>
    </row>
    <row r="4" spans="1:11" s="8" customFormat="1" ht="19.5" customHeight="1" x14ac:dyDescent="0.25">
      <c r="A4" s="59"/>
      <c r="B4" s="113" t="s">
        <v>217</v>
      </c>
      <c r="C4" s="113"/>
      <c r="D4" s="113"/>
      <c r="E4" s="113"/>
      <c r="F4" s="113"/>
      <c r="G4" s="113"/>
      <c r="H4" s="7"/>
      <c r="I4" s="11"/>
      <c r="K4" s="21"/>
    </row>
    <row r="5" spans="1:11" s="10" customFormat="1" ht="15" customHeight="1" x14ac:dyDescent="0.25">
      <c r="A5" s="1"/>
      <c r="B5" s="52"/>
      <c r="C5" s="53" t="s">
        <v>233</v>
      </c>
      <c r="D5" s="54"/>
      <c r="E5" s="93"/>
      <c r="F5" s="56"/>
      <c r="G5" s="56"/>
      <c r="H5" s="9">
        <v>2</v>
      </c>
      <c r="I5" s="11"/>
      <c r="J5" s="19" t="b">
        <v>0</v>
      </c>
      <c r="K5" s="21">
        <f>$J5*$H5</f>
        <v>0</v>
      </c>
    </row>
    <row r="6" spans="1:11" s="10" customFormat="1" ht="15" customHeight="1" x14ac:dyDescent="0.25">
      <c r="A6" s="1"/>
      <c r="B6" s="52"/>
      <c r="C6" s="53" t="s">
        <v>234</v>
      </c>
      <c r="D6" s="54"/>
      <c r="E6" s="93"/>
      <c r="F6" s="56"/>
      <c r="G6" s="56"/>
      <c r="H6" s="9">
        <v>3</v>
      </c>
      <c r="I6" s="11"/>
      <c r="J6" s="19" t="b">
        <v>0</v>
      </c>
      <c r="K6" s="21">
        <f t="shared" ref="K6:K10" si="0">$J6*$H6</f>
        <v>0</v>
      </c>
    </row>
    <row r="7" spans="1:11" s="10" customFormat="1" ht="15" customHeight="1" x14ac:dyDescent="0.25">
      <c r="A7" s="1"/>
      <c r="B7" s="52"/>
      <c r="C7" s="53" t="s">
        <v>235</v>
      </c>
      <c r="D7" s="54"/>
      <c r="E7" s="93"/>
      <c r="F7" s="56"/>
      <c r="G7" s="56"/>
      <c r="H7" s="9">
        <v>1</v>
      </c>
      <c r="I7" s="11"/>
      <c r="J7" s="19" t="b">
        <v>0</v>
      </c>
      <c r="K7" s="21">
        <f t="shared" si="0"/>
        <v>0</v>
      </c>
    </row>
    <row r="8" spans="1:11" s="10" customFormat="1" ht="15" customHeight="1" x14ac:dyDescent="0.25">
      <c r="A8" s="1"/>
      <c r="B8" s="52"/>
      <c r="C8" s="53" t="s">
        <v>0</v>
      </c>
      <c r="D8" s="54"/>
      <c r="E8" s="93"/>
      <c r="F8" s="56"/>
      <c r="G8" s="56"/>
      <c r="H8" s="9">
        <v>1</v>
      </c>
      <c r="I8" s="11"/>
      <c r="J8" s="10" t="b">
        <v>0</v>
      </c>
      <c r="K8" s="21">
        <f t="shared" si="0"/>
        <v>0</v>
      </c>
    </row>
    <row r="9" spans="1:11" s="10" customFormat="1" ht="15" customHeight="1" x14ac:dyDescent="0.25">
      <c r="A9" s="1"/>
      <c r="B9" s="52"/>
      <c r="C9" s="53" t="s">
        <v>1</v>
      </c>
      <c r="D9" s="54"/>
      <c r="E9" s="93"/>
      <c r="F9" s="56"/>
      <c r="G9" s="56"/>
      <c r="H9" s="9">
        <v>2</v>
      </c>
      <c r="I9" s="11"/>
      <c r="J9" s="10" t="b">
        <v>0</v>
      </c>
      <c r="K9" s="21">
        <f t="shared" si="0"/>
        <v>0</v>
      </c>
    </row>
    <row r="10" spans="1:11" s="10" customFormat="1" ht="15" customHeight="1" x14ac:dyDescent="0.25">
      <c r="A10" s="1"/>
      <c r="B10" s="52"/>
      <c r="C10" s="53" t="s">
        <v>218</v>
      </c>
      <c r="D10" s="54"/>
      <c r="E10" s="93"/>
      <c r="F10" s="56"/>
      <c r="G10" s="56"/>
      <c r="H10" s="9">
        <v>1</v>
      </c>
      <c r="I10" s="11"/>
      <c r="J10" s="10" t="b">
        <v>0</v>
      </c>
      <c r="K10" s="21">
        <f t="shared" si="0"/>
        <v>0</v>
      </c>
    </row>
    <row r="11" spans="1:11" s="10" customFormat="1" ht="15" customHeight="1" x14ac:dyDescent="0.25">
      <c r="A11" s="1"/>
      <c r="B11" s="52"/>
      <c r="C11" s="53"/>
      <c r="D11" s="54"/>
      <c r="E11" s="93"/>
      <c r="F11" s="56"/>
      <c r="G11" s="56"/>
      <c r="H11" s="9"/>
      <c r="I11" s="11"/>
      <c r="K11" s="21"/>
    </row>
    <row r="12" spans="1:11" s="10" customFormat="1" ht="15" customHeight="1" x14ac:dyDescent="0.25">
      <c r="A12" s="13" t="s">
        <v>66</v>
      </c>
      <c r="B12" s="52"/>
      <c r="C12" s="53"/>
      <c r="D12" s="54"/>
      <c r="E12" s="93"/>
      <c r="F12" s="56"/>
      <c r="G12" s="56"/>
      <c r="H12" s="9"/>
      <c r="I12" s="11">
        <v>18</v>
      </c>
      <c r="K12" s="21"/>
    </row>
    <row r="13" spans="1:11" s="10" customFormat="1" ht="39" customHeight="1" x14ac:dyDescent="0.25">
      <c r="A13" s="1"/>
      <c r="B13" s="104" t="s">
        <v>68</v>
      </c>
      <c r="C13" s="104"/>
      <c r="D13" s="104"/>
      <c r="E13" s="104"/>
      <c r="F13" s="104"/>
      <c r="G13" s="104"/>
      <c r="H13" s="9"/>
      <c r="K13" s="21"/>
    </row>
    <row r="14" spans="1:11" s="10" customFormat="1" ht="15" customHeight="1" x14ac:dyDescent="0.25">
      <c r="A14" s="34" t="str">
        <f>IF((J14*AND(J15)), "FEHLER 2", "")</f>
        <v/>
      </c>
      <c r="B14" s="52"/>
      <c r="C14" s="53" t="s">
        <v>327</v>
      </c>
      <c r="D14" s="54"/>
      <c r="E14" s="97"/>
      <c r="F14" s="56"/>
      <c r="G14" s="60"/>
      <c r="H14" s="9">
        <v>2</v>
      </c>
      <c r="I14" s="11"/>
      <c r="J14" s="10" t="b">
        <v>0</v>
      </c>
      <c r="K14" s="21">
        <f t="shared" ref="K14:K15" si="1">$J14*$H14</f>
        <v>0</v>
      </c>
    </row>
    <row r="15" spans="1:11" s="10" customFormat="1" ht="15" customHeight="1" x14ac:dyDescent="0.25">
      <c r="A15" s="34" t="str">
        <f>IF((J15*AND(J14)), "FEHLER 2", "")</f>
        <v/>
      </c>
      <c r="B15" s="52"/>
      <c r="C15" s="53" t="s">
        <v>2</v>
      </c>
      <c r="D15" s="54"/>
      <c r="E15" s="97"/>
      <c r="F15" s="56"/>
      <c r="G15" s="60"/>
      <c r="H15" s="9">
        <v>2</v>
      </c>
      <c r="I15" s="11"/>
      <c r="J15" s="10" t="b">
        <v>0</v>
      </c>
      <c r="K15" s="21">
        <f t="shared" si="1"/>
        <v>0</v>
      </c>
    </row>
    <row r="16" spans="1:11" s="10" customFormat="1" ht="15" customHeight="1" x14ac:dyDescent="0.25">
      <c r="A16" s="1"/>
      <c r="B16" s="52"/>
      <c r="C16" s="53"/>
      <c r="D16" s="54"/>
      <c r="E16" s="93"/>
      <c r="F16" s="56"/>
      <c r="G16" s="60"/>
      <c r="H16" s="9"/>
      <c r="I16" s="11"/>
      <c r="K16" s="21"/>
    </row>
    <row r="17" spans="1:11" s="10" customFormat="1" ht="15" customHeight="1" x14ac:dyDescent="0.25">
      <c r="A17" s="1"/>
      <c r="B17" s="110" t="s">
        <v>3</v>
      </c>
      <c r="C17" s="110"/>
      <c r="D17" s="110"/>
      <c r="E17" s="110"/>
      <c r="F17" s="110"/>
      <c r="G17" s="110"/>
      <c r="H17" s="9"/>
      <c r="I17" s="11"/>
      <c r="K17" s="21"/>
    </row>
    <row r="18" spans="1:11" s="10" customFormat="1" ht="15" customHeight="1" x14ac:dyDescent="0.25">
      <c r="A18" s="1"/>
      <c r="B18" s="91"/>
      <c r="C18" s="110" t="s">
        <v>4</v>
      </c>
      <c r="D18" s="110"/>
      <c r="E18" s="110"/>
      <c r="F18" s="110"/>
      <c r="G18" s="110"/>
      <c r="H18" s="9">
        <v>3</v>
      </c>
      <c r="I18" s="11"/>
      <c r="J18" s="10" t="b">
        <v>0</v>
      </c>
      <c r="K18" s="21">
        <f t="shared" ref="K18:K44" si="2">$J18*$H18</f>
        <v>0</v>
      </c>
    </row>
    <row r="19" spans="1:11" s="10" customFormat="1" ht="15" customHeight="1" x14ac:dyDescent="0.25">
      <c r="A19" s="1"/>
      <c r="B19" s="91"/>
      <c r="C19" s="110" t="s">
        <v>5</v>
      </c>
      <c r="D19" s="110"/>
      <c r="E19" s="110"/>
      <c r="F19" s="110"/>
      <c r="G19" s="110"/>
      <c r="H19" s="9">
        <v>5</v>
      </c>
      <c r="I19" s="11"/>
      <c r="J19" s="10" t="b">
        <v>0</v>
      </c>
      <c r="K19" s="21">
        <f t="shared" si="2"/>
        <v>0</v>
      </c>
    </row>
    <row r="20" spans="1:11" s="10" customFormat="1" ht="15" customHeight="1" x14ac:dyDescent="0.25">
      <c r="A20" s="1"/>
      <c r="B20" s="52"/>
      <c r="C20" s="53"/>
      <c r="D20" s="54"/>
      <c r="E20" s="93"/>
      <c r="F20" s="56"/>
      <c r="G20" s="56"/>
      <c r="H20" s="9"/>
      <c r="I20" s="11"/>
      <c r="K20" s="21"/>
    </row>
    <row r="21" spans="1:11" s="10" customFormat="1" ht="60" customHeight="1" x14ac:dyDescent="0.25">
      <c r="A21" s="1"/>
      <c r="B21" s="103" t="s">
        <v>237</v>
      </c>
      <c r="C21" s="103"/>
      <c r="D21" s="103"/>
      <c r="E21" s="103"/>
      <c r="F21" s="103"/>
      <c r="G21" s="103"/>
      <c r="H21" s="11"/>
      <c r="I21" s="11"/>
      <c r="K21" s="21"/>
    </row>
    <row r="22" spans="1:11" s="10" customFormat="1" ht="18" customHeight="1" x14ac:dyDescent="0.25">
      <c r="A22" s="1"/>
      <c r="B22" s="92"/>
      <c r="C22" s="92" t="s">
        <v>67</v>
      </c>
      <c r="D22" s="92"/>
      <c r="E22" s="92"/>
      <c r="F22" s="92"/>
      <c r="G22" s="34" t="str">
        <f>IF(J22*AND(OR(J23,J24,J25,J26)), "FEHLER 2", "")</f>
        <v/>
      </c>
      <c r="H22" s="11">
        <v>0</v>
      </c>
      <c r="I22" s="11"/>
      <c r="J22" s="10" t="b">
        <v>0</v>
      </c>
      <c r="K22" s="21">
        <f t="shared" si="2"/>
        <v>0</v>
      </c>
    </row>
    <row r="23" spans="1:11" s="10" customFormat="1" ht="15" customHeight="1" x14ac:dyDescent="0.25">
      <c r="A23" s="2"/>
      <c r="B23" s="52"/>
      <c r="C23" s="1" t="s">
        <v>291</v>
      </c>
      <c r="D23" s="54"/>
      <c r="E23" s="93"/>
      <c r="F23" s="56"/>
      <c r="G23" s="34" t="str">
        <f>IF(J23*AND(OR(J24,J25,J26,J22)), "FEHLER 2", "")</f>
        <v/>
      </c>
      <c r="H23" s="11">
        <v>2</v>
      </c>
      <c r="I23" s="11"/>
      <c r="J23" s="10" t="b">
        <v>0</v>
      </c>
      <c r="K23" s="21">
        <f t="shared" si="2"/>
        <v>0</v>
      </c>
    </row>
    <row r="24" spans="1:11" s="10" customFormat="1" ht="15" customHeight="1" x14ac:dyDescent="0.25">
      <c r="A24" s="2"/>
      <c r="B24" s="52"/>
      <c r="C24" s="1" t="s">
        <v>292</v>
      </c>
      <c r="D24" s="54"/>
      <c r="E24" s="93"/>
      <c r="F24" s="56"/>
      <c r="G24" s="34" t="str">
        <f>IF(J24*AND(OR(J25,J26,J22,J23)), "FEHLER 2", "")</f>
        <v/>
      </c>
      <c r="H24" s="11">
        <v>3</v>
      </c>
      <c r="I24" s="11"/>
      <c r="J24" s="10" t="b">
        <v>0</v>
      </c>
      <c r="K24" s="21">
        <f t="shared" si="2"/>
        <v>0</v>
      </c>
    </row>
    <row r="25" spans="1:11" s="10" customFormat="1" ht="15" customHeight="1" x14ac:dyDescent="0.25">
      <c r="A25" s="2"/>
      <c r="B25" s="52"/>
      <c r="C25" s="1" t="s">
        <v>293</v>
      </c>
      <c r="D25" s="54"/>
      <c r="E25" s="93"/>
      <c r="F25" s="56"/>
      <c r="G25" s="34" t="str">
        <f>IF(J25*AND(OR(J26,J22,J23,J24)), "FEHLER 2", "")</f>
        <v/>
      </c>
      <c r="H25" s="11">
        <v>4</v>
      </c>
      <c r="I25" s="11"/>
      <c r="J25" s="10" t="b">
        <v>0</v>
      </c>
      <c r="K25" s="21">
        <f t="shared" si="2"/>
        <v>0</v>
      </c>
    </row>
    <row r="26" spans="1:11" s="10" customFormat="1" ht="15" customHeight="1" x14ac:dyDescent="0.25">
      <c r="A26" s="2"/>
      <c r="B26" s="52"/>
      <c r="C26" s="1" t="s">
        <v>294</v>
      </c>
      <c r="D26" s="54"/>
      <c r="E26" s="93"/>
      <c r="F26" s="56"/>
      <c r="G26" s="34" t="str">
        <f>IF(J26*AND(OR(J22,J23,J24,J25)), "FEHLER 2", "")</f>
        <v/>
      </c>
      <c r="H26" s="11">
        <v>5</v>
      </c>
      <c r="I26" s="11"/>
      <c r="J26" s="10" t="b">
        <v>0</v>
      </c>
      <c r="K26" s="21">
        <f t="shared" si="2"/>
        <v>0</v>
      </c>
    </row>
    <row r="27" spans="1:11" s="10" customFormat="1" ht="15" customHeight="1" x14ac:dyDescent="0.25">
      <c r="A27" s="1"/>
      <c r="B27" s="52"/>
      <c r="C27" s="53"/>
      <c r="D27" s="54"/>
      <c r="E27" s="93"/>
      <c r="F27" s="56"/>
      <c r="G27" s="56"/>
      <c r="H27" s="9"/>
      <c r="I27" s="11"/>
      <c r="K27" s="21"/>
    </row>
    <row r="28" spans="1:11" s="10" customFormat="1" ht="17.25" customHeight="1" x14ac:dyDescent="0.25">
      <c r="A28" s="1"/>
      <c r="B28" s="104" t="s">
        <v>6</v>
      </c>
      <c r="C28" s="104"/>
      <c r="D28" s="104"/>
      <c r="E28" s="104"/>
      <c r="F28" s="104"/>
      <c r="G28" s="104"/>
      <c r="H28" s="9"/>
      <c r="I28" s="11"/>
      <c r="K28" s="21"/>
    </row>
    <row r="29" spans="1:11" s="10" customFormat="1" ht="29.25" customHeight="1" x14ac:dyDescent="0.25">
      <c r="A29" s="2"/>
      <c r="B29" s="52"/>
      <c r="C29" s="111" t="s">
        <v>69</v>
      </c>
      <c r="D29" s="111"/>
      <c r="E29" s="111"/>
      <c r="F29" s="111"/>
      <c r="G29" s="34" t="str">
        <f>IF(J29*AND(OR(J30)), "FEHLER 2", "")</f>
        <v/>
      </c>
      <c r="H29" s="9">
        <v>1</v>
      </c>
      <c r="I29" s="11"/>
      <c r="J29" s="10" t="b">
        <v>0</v>
      </c>
      <c r="K29" s="21">
        <f t="shared" si="2"/>
        <v>0</v>
      </c>
    </row>
    <row r="30" spans="1:11" s="10" customFormat="1" ht="30" customHeight="1" x14ac:dyDescent="0.25">
      <c r="A30" s="2"/>
      <c r="B30" s="52"/>
      <c r="C30" s="111" t="s">
        <v>7</v>
      </c>
      <c r="D30" s="111"/>
      <c r="E30" s="111"/>
      <c r="F30" s="111"/>
      <c r="G30" s="34" t="str">
        <f>IF(J30*AND(OR(J29)), "FEHLER 2", "")</f>
        <v/>
      </c>
      <c r="H30" s="9">
        <v>3</v>
      </c>
      <c r="I30" s="11"/>
      <c r="J30" s="10" t="b">
        <v>0</v>
      </c>
      <c r="K30" s="21">
        <f t="shared" si="2"/>
        <v>0</v>
      </c>
    </row>
    <row r="31" spans="1:11" s="10" customFormat="1" ht="15" customHeight="1" x14ac:dyDescent="0.25">
      <c r="A31" s="2"/>
      <c r="B31" s="52"/>
      <c r="C31" s="53"/>
      <c r="D31" s="54"/>
      <c r="E31" s="93"/>
      <c r="F31" s="56"/>
      <c r="G31" s="56"/>
      <c r="H31" s="9"/>
      <c r="I31" s="11"/>
      <c r="K31" s="21"/>
    </row>
    <row r="32" spans="1:11" s="10" customFormat="1" ht="15" customHeight="1" x14ac:dyDescent="0.25">
      <c r="A32" s="2"/>
      <c r="B32" s="52"/>
      <c r="C32" s="53"/>
      <c r="D32" s="54"/>
      <c r="E32" s="93"/>
      <c r="F32" s="56"/>
      <c r="G32" s="56"/>
      <c r="H32" s="9"/>
      <c r="I32" s="11"/>
      <c r="K32" s="21"/>
    </row>
    <row r="33" spans="1:11" s="10" customFormat="1" ht="15" customHeight="1" x14ac:dyDescent="0.25">
      <c r="A33" s="13" t="s">
        <v>71</v>
      </c>
      <c r="B33" s="52"/>
      <c r="C33" s="53"/>
      <c r="D33" s="54"/>
      <c r="E33" s="93"/>
      <c r="F33" s="56"/>
      <c r="G33" s="56"/>
      <c r="H33" s="9"/>
      <c r="I33" s="11">
        <v>21</v>
      </c>
      <c r="K33" s="21"/>
    </row>
    <row r="34" spans="1:11" s="10" customFormat="1" ht="30.75" customHeight="1" x14ac:dyDescent="0.25">
      <c r="A34" s="1"/>
      <c r="B34" s="104" t="s">
        <v>70</v>
      </c>
      <c r="C34" s="104"/>
      <c r="D34" s="104"/>
      <c r="E34" s="104"/>
      <c r="F34" s="104"/>
      <c r="G34" s="104"/>
      <c r="H34" s="9">
        <v>4</v>
      </c>
      <c r="I34" s="11"/>
      <c r="J34" s="10" t="b">
        <v>0</v>
      </c>
      <c r="K34" s="21">
        <f t="shared" si="2"/>
        <v>0</v>
      </c>
    </row>
    <row r="35" spans="1:11" x14ac:dyDescent="0.25">
      <c r="B35" s="4"/>
      <c r="K35" s="21"/>
    </row>
    <row r="36" spans="1:11" s="10" customFormat="1" ht="27" customHeight="1" x14ac:dyDescent="0.25">
      <c r="A36" s="1"/>
      <c r="B36" s="105" t="s">
        <v>72</v>
      </c>
      <c r="C36" s="106"/>
      <c r="D36" s="106"/>
      <c r="E36" s="106"/>
      <c r="F36" s="106"/>
      <c r="G36" s="106"/>
      <c r="H36" s="11">
        <v>3</v>
      </c>
      <c r="I36" s="11"/>
      <c r="J36" s="10" t="b">
        <v>0</v>
      </c>
      <c r="K36" s="21">
        <f t="shared" si="2"/>
        <v>0</v>
      </c>
    </row>
    <row r="37" spans="1:11" s="10" customFormat="1" ht="22.5" customHeight="1" x14ac:dyDescent="0.25">
      <c r="A37" s="1"/>
      <c r="B37" s="63" t="s">
        <v>21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1">
        <f t="shared" si="2"/>
        <v>0</v>
      </c>
    </row>
    <row r="38" spans="1:11" s="10" customFormat="1" ht="52.5" customHeight="1" x14ac:dyDescent="0.25">
      <c r="A38" s="1"/>
      <c r="B38" s="103" t="s">
        <v>22</v>
      </c>
      <c r="C38" s="107"/>
      <c r="D38" s="107"/>
      <c r="E38" s="107"/>
      <c r="F38" s="107"/>
      <c r="G38" s="107"/>
      <c r="H38" s="11">
        <v>2</v>
      </c>
      <c r="I38" s="11"/>
      <c r="J38" s="10" t="b">
        <v>0</v>
      </c>
      <c r="K38" s="21">
        <f t="shared" si="2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1"/>
    </row>
    <row r="40" spans="1:11" s="10" customFormat="1" ht="30" customHeight="1" x14ac:dyDescent="0.25">
      <c r="A40" s="1"/>
      <c r="B40" s="105" t="s">
        <v>73</v>
      </c>
      <c r="C40" s="106"/>
      <c r="D40" s="106"/>
      <c r="E40" s="106"/>
      <c r="F40" s="106"/>
      <c r="G40" s="106"/>
      <c r="H40" s="11">
        <v>2</v>
      </c>
      <c r="I40" s="11"/>
      <c r="J40" s="10" t="b">
        <v>0</v>
      </c>
      <c r="K40" s="21">
        <f t="shared" si="2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1"/>
    </row>
    <row r="42" spans="1:11" s="10" customFormat="1" ht="36" customHeight="1" x14ac:dyDescent="0.25">
      <c r="A42" s="1"/>
      <c r="B42" s="108" t="s">
        <v>74</v>
      </c>
      <c r="C42" s="108"/>
      <c r="D42" s="108"/>
      <c r="E42" s="108"/>
      <c r="F42" s="108"/>
      <c r="G42" s="108"/>
      <c r="H42" s="11">
        <v>2</v>
      </c>
      <c r="I42" s="11"/>
      <c r="J42" s="10" t="b">
        <v>0</v>
      </c>
      <c r="K42" s="21">
        <f t="shared" si="2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09" t="s">
        <v>23</v>
      </c>
      <c r="D43" s="109"/>
      <c r="E43" s="109"/>
      <c r="F43" s="109"/>
      <c r="G43" s="109"/>
      <c r="H43" s="11">
        <v>3</v>
      </c>
      <c r="I43" s="11"/>
      <c r="J43" s="10" t="b">
        <v>0</v>
      </c>
      <c r="K43" s="21">
        <f t="shared" si="2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09" t="s">
        <v>24</v>
      </c>
      <c r="D44" s="109"/>
      <c r="E44" s="109"/>
      <c r="F44" s="109"/>
      <c r="G44" s="109"/>
      <c r="H44" s="11">
        <v>3</v>
      </c>
      <c r="I44" s="11"/>
      <c r="J44" s="10" t="b">
        <v>0</v>
      </c>
      <c r="K44" s="21">
        <f t="shared" si="2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1"/>
    </row>
    <row r="46" spans="1:11" s="10" customFormat="1" x14ac:dyDescent="0.25">
      <c r="A46" s="95" t="s">
        <v>295</v>
      </c>
      <c r="B46" s="1"/>
      <c r="C46" s="1"/>
      <c r="D46" s="1"/>
      <c r="E46" s="1"/>
      <c r="F46" s="1"/>
      <c r="G46" s="1"/>
      <c r="H46" s="11"/>
      <c r="I46" s="11">
        <v>8</v>
      </c>
      <c r="K46" s="21"/>
    </row>
    <row r="47" spans="1:11" x14ac:dyDescent="0.25">
      <c r="B47" s="102" t="s">
        <v>296</v>
      </c>
      <c r="C47" s="102"/>
      <c r="D47" s="102"/>
      <c r="E47" s="102"/>
      <c r="F47" s="102"/>
      <c r="G47" s="102"/>
      <c r="H47" s="12">
        <v>5</v>
      </c>
      <c r="J47" s="6" t="b">
        <v>0</v>
      </c>
      <c r="K47" s="21">
        <f t="shared" ref="K47:K50" si="3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297</v>
      </c>
      <c r="H48" s="12">
        <v>0</v>
      </c>
      <c r="J48" s="6" t="b">
        <v>0</v>
      </c>
      <c r="K48" s="21">
        <f t="shared" si="3"/>
        <v>0</v>
      </c>
    </row>
    <row r="49" spans="1:11" x14ac:dyDescent="0.25">
      <c r="A49" s="2" t="str">
        <f>IF(((J49)*AND(NOT($J$47))), "FEHLER 1", "")</f>
        <v/>
      </c>
      <c r="B49" s="1"/>
      <c r="C49" s="3" t="s">
        <v>298</v>
      </c>
      <c r="H49" s="12">
        <v>1</v>
      </c>
      <c r="J49" s="6" t="b">
        <v>0</v>
      </c>
      <c r="K49" s="21">
        <f t="shared" si="3"/>
        <v>0</v>
      </c>
    </row>
    <row r="50" spans="1:11" x14ac:dyDescent="0.25">
      <c r="A50" s="2" t="str">
        <f>IF(((J50)*AND(NOT($J$47))), "FEHLER 1", "")</f>
        <v/>
      </c>
      <c r="C50" s="3" t="s">
        <v>299</v>
      </c>
      <c r="H50" s="12">
        <v>2</v>
      </c>
      <c r="J50" s="6" t="b">
        <v>0</v>
      </c>
      <c r="K50" s="21">
        <f t="shared" si="3"/>
        <v>0</v>
      </c>
    </row>
    <row r="52" spans="1:11" x14ac:dyDescent="0.25">
      <c r="A52" s="96" t="s">
        <v>300</v>
      </c>
      <c r="I52" s="12">
        <v>8</v>
      </c>
    </row>
    <row r="53" spans="1:11" ht="28.5" customHeight="1" x14ac:dyDescent="0.25">
      <c r="B53" s="102" t="s">
        <v>301</v>
      </c>
      <c r="C53" s="102"/>
      <c r="D53" s="102"/>
      <c r="E53" s="102"/>
      <c r="F53" s="102"/>
      <c r="G53" s="102"/>
      <c r="H53" s="12">
        <v>5</v>
      </c>
      <c r="J53" s="6" t="b">
        <v>0</v>
      </c>
      <c r="K53" s="21">
        <f t="shared" ref="K53:K55" si="4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302</v>
      </c>
      <c r="H54" s="12">
        <v>1</v>
      </c>
      <c r="J54" s="6" t="b">
        <v>0</v>
      </c>
      <c r="K54" s="21">
        <f t="shared" si="4"/>
        <v>0</v>
      </c>
    </row>
    <row r="55" spans="1:11" ht="30" customHeight="1" x14ac:dyDescent="0.25">
      <c r="A55" s="2" t="str">
        <f>IF(((J55)*AND(NOT($J$53))), "FEHLER 1", "")</f>
        <v/>
      </c>
      <c r="B55" s="1"/>
      <c r="C55" s="115" t="s">
        <v>303</v>
      </c>
      <c r="D55" s="115"/>
      <c r="E55" s="115"/>
      <c r="F55" s="115"/>
      <c r="G55" s="115"/>
      <c r="H55" s="12">
        <v>2</v>
      </c>
      <c r="J55" s="6" t="b">
        <v>0</v>
      </c>
      <c r="K55" s="21">
        <f t="shared" si="4"/>
        <v>0</v>
      </c>
    </row>
  </sheetData>
  <sheetProtection algorithmName="SHA-512" hashValue="kj3Er6xpiRTA9p7jUaCDxGmfhPWNOG0ONx2V0alzDBsXP8Z3+MRmG5h8bqJM6X9I+mXysSPRQ62DhlVb38r3fQ==" saltValue="uc5GPf2b6HmMyEJjxZkKWg==" spinCount="100000" sheet="1" selectLockedCells="1"/>
  <mergeCells count="20">
    <mergeCell ref="C19:G19"/>
    <mergeCell ref="C29:F29"/>
    <mergeCell ref="C30:F30"/>
    <mergeCell ref="A1:G1"/>
    <mergeCell ref="B4:G4"/>
    <mergeCell ref="B13:G13"/>
    <mergeCell ref="B17:G17"/>
    <mergeCell ref="C18:G18"/>
    <mergeCell ref="C55:G55"/>
    <mergeCell ref="B21:G21"/>
    <mergeCell ref="B28:G28"/>
    <mergeCell ref="B34:G34"/>
    <mergeCell ref="B36:G36"/>
    <mergeCell ref="B38:G38"/>
    <mergeCell ref="B40:G40"/>
    <mergeCell ref="B42:G42"/>
    <mergeCell ref="C43:G43"/>
    <mergeCell ref="C44:G44"/>
    <mergeCell ref="B47:G47"/>
    <mergeCell ref="B53:G53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1</xdr:col>
                    <xdr:colOff>590550</xdr:colOff>
                    <xdr:row>29</xdr:row>
                    <xdr:rowOff>9525</xdr:rowOff>
                  </from>
                  <to>
                    <xdr:col>1</xdr:col>
                    <xdr:colOff>885825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45</xdr:row>
                    <xdr:rowOff>171450</xdr:rowOff>
                  </from>
                  <to>
                    <xdr:col>1</xdr:col>
                    <xdr:colOff>28575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>
                  <from>
                    <xdr:col>1</xdr:col>
                    <xdr:colOff>590550</xdr:colOff>
                    <xdr:row>47</xdr:row>
                    <xdr:rowOff>0</xdr:rowOff>
                  </from>
                  <to>
                    <xdr:col>1</xdr:col>
                    <xdr:colOff>876300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>
                  <from>
                    <xdr:col>1</xdr:col>
                    <xdr:colOff>600075</xdr:colOff>
                    <xdr:row>52</xdr:row>
                    <xdr:rowOff>352425</xdr:rowOff>
                  </from>
                  <to>
                    <xdr:col>1</xdr:col>
                    <xdr:colOff>885825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>
                  <from>
                    <xdr:col>1</xdr:col>
                    <xdr:colOff>600075</xdr:colOff>
                    <xdr:row>54</xdr:row>
                    <xdr:rowOff>114300</xdr:rowOff>
                  </from>
                  <to>
                    <xdr:col>1</xdr:col>
                    <xdr:colOff>885825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0" hidden="1" customWidth="1"/>
    <col min="12" max="16384" width="11.42578125" style="6"/>
  </cols>
  <sheetData>
    <row r="1" spans="1:11" ht="41.1" customHeight="1" thickBot="1" x14ac:dyDescent="0.3">
      <c r="A1" s="112" t="s">
        <v>232</v>
      </c>
      <c r="B1" s="112"/>
      <c r="C1" s="112"/>
      <c r="D1" s="112"/>
      <c r="E1" s="112"/>
      <c r="F1" s="112"/>
      <c r="G1" s="112"/>
      <c r="H1" s="5" t="s">
        <v>65</v>
      </c>
      <c r="I1" s="5" t="s">
        <v>231</v>
      </c>
      <c r="K1" s="5" t="s">
        <v>236</v>
      </c>
    </row>
    <row r="2" spans="1:11" s="10" customFormat="1" ht="15" customHeight="1" thickBot="1" x14ac:dyDescent="0.3">
      <c r="A2" s="1"/>
      <c r="B2" s="52"/>
      <c r="C2" s="53"/>
      <c r="D2" s="54"/>
      <c r="E2" s="55"/>
      <c r="F2" s="56"/>
      <c r="G2" s="56"/>
      <c r="H2" s="9"/>
      <c r="I2" s="17">
        <f>SUM(I4:I49)</f>
        <v>42</v>
      </c>
      <c r="K2" s="17">
        <f>SUM(K4:K49)</f>
        <v>0</v>
      </c>
    </row>
    <row r="3" spans="1:11" s="10" customFormat="1" ht="15.75" x14ac:dyDescent="0.25">
      <c r="A3" s="13" t="s">
        <v>86</v>
      </c>
      <c r="B3" s="1"/>
      <c r="C3" s="1"/>
      <c r="D3" s="1"/>
      <c r="E3" s="1"/>
      <c r="F3" s="1"/>
      <c r="G3" s="1"/>
      <c r="H3" s="11"/>
      <c r="I3" s="11"/>
      <c r="K3" s="21"/>
    </row>
    <row r="4" spans="1:11" s="10" customFormat="1" ht="30" customHeight="1" x14ac:dyDescent="0.25">
      <c r="A4" s="1"/>
      <c r="B4" s="108" t="s">
        <v>229</v>
      </c>
      <c r="C4" s="108"/>
      <c r="D4" s="108"/>
      <c r="E4" s="108"/>
      <c r="F4" s="108"/>
      <c r="G4" s="108"/>
      <c r="H4" s="11"/>
      <c r="I4" s="11"/>
      <c r="K4" s="21"/>
    </row>
    <row r="5" spans="1:11" s="10" customFormat="1" ht="15" customHeight="1" x14ac:dyDescent="0.25">
      <c r="A5" s="1"/>
      <c r="B5" s="1"/>
      <c r="C5" s="64" t="s">
        <v>230</v>
      </c>
      <c r="D5" s="64"/>
      <c r="E5" s="65"/>
      <c r="F5" s="65"/>
      <c r="G5" s="65"/>
      <c r="H5" s="11"/>
      <c r="I5" s="11">
        <f>SUM(H6:H47)</f>
        <v>42</v>
      </c>
      <c r="K5" s="21"/>
    </row>
    <row r="6" spans="1:11" s="10" customFormat="1" x14ac:dyDescent="0.25">
      <c r="A6" s="1"/>
      <c r="B6" s="1"/>
      <c r="C6" s="59" t="s">
        <v>238</v>
      </c>
      <c r="D6" s="66"/>
      <c r="E6" s="1"/>
      <c r="F6" s="1"/>
      <c r="G6" s="1"/>
      <c r="H6" s="11">
        <v>1</v>
      </c>
      <c r="I6" s="11"/>
      <c r="J6" s="10" t="b">
        <v>0</v>
      </c>
      <c r="K6" s="21">
        <f t="shared" ref="K6:K47" si="0">J6*H6</f>
        <v>0</v>
      </c>
    </row>
    <row r="7" spans="1:11" s="10" customFormat="1" x14ac:dyDescent="0.25">
      <c r="A7" s="1"/>
      <c r="B7" s="1"/>
      <c r="C7" s="59" t="s">
        <v>28</v>
      </c>
      <c r="D7" s="66"/>
      <c r="E7" s="1"/>
      <c r="F7" s="1"/>
      <c r="G7" s="1"/>
      <c r="H7" s="11">
        <v>1</v>
      </c>
      <c r="I7" s="11"/>
      <c r="J7" s="10" t="b">
        <v>0</v>
      </c>
      <c r="K7" s="21">
        <f t="shared" si="0"/>
        <v>0</v>
      </c>
    </row>
    <row r="8" spans="1:11" s="10" customFormat="1" x14ac:dyDescent="0.25">
      <c r="A8" s="1"/>
      <c r="B8" s="1"/>
      <c r="C8" s="59" t="s">
        <v>29</v>
      </c>
      <c r="D8" s="66"/>
      <c r="E8" s="1"/>
      <c r="F8" s="1"/>
      <c r="G8" s="1"/>
      <c r="H8" s="11">
        <v>1</v>
      </c>
      <c r="I8" s="11"/>
      <c r="J8" s="10" t="b">
        <v>0</v>
      </c>
      <c r="K8" s="21">
        <f t="shared" si="0"/>
        <v>0</v>
      </c>
    </row>
    <row r="9" spans="1:11" s="10" customFormat="1" x14ac:dyDescent="0.25">
      <c r="A9" s="1"/>
      <c r="B9" s="1"/>
      <c r="C9" s="59" t="s">
        <v>30</v>
      </c>
      <c r="D9" s="66"/>
      <c r="E9" s="1"/>
      <c r="F9" s="1"/>
      <c r="G9" s="1"/>
      <c r="H9" s="11">
        <v>1</v>
      </c>
      <c r="I9" s="11"/>
      <c r="J9" s="10" t="b">
        <v>0</v>
      </c>
      <c r="K9" s="21">
        <f t="shared" si="0"/>
        <v>0</v>
      </c>
    </row>
    <row r="10" spans="1:11" s="10" customFormat="1" x14ac:dyDescent="0.25">
      <c r="A10" s="1"/>
      <c r="B10" s="1"/>
      <c r="C10" s="59" t="s">
        <v>31</v>
      </c>
      <c r="D10" s="66"/>
      <c r="E10" s="1"/>
      <c r="F10" s="1"/>
      <c r="G10" s="1"/>
      <c r="H10" s="11">
        <v>1</v>
      </c>
      <c r="I10" s="11"/>
      <c r="J10" s="10" t="b">
        <v>0</v>
      </c>
      <c r="K10" s="21">
        <f t="shared" si="0"/>
        <v>0</v>
      </c>
    </row>
    <row r="11" spans="1:11" s="10" customFormat="1" x14ac:dyDescent="0.25">
      <c r="A11" s="1"/>
      <c r="B11" s="1"/>
      <c r="C11" s="59" t="s">
        <v>32</v>
      </c>
      <c r="D11" s="66"/>
      <c r="E11" s="1"/>
      <c r="F11" s="1"/>
      <c r="G11" s="1"/>
      <c r="H11" s="11">
        <v>1</v>
      </c>
      <c r="I11" s="11"/>
      <c r="J11" s="10" t="b">
        <v>0</v>
      </c>
      <c r="K11" s="21">
        <f t="shared" si="0"/>
        <v>0</v>
      </c>
    </row>
    <row r="12" spans="1:11" s="10" customFormat="1" x14ac:dyDescent="0.25">
      <c r="A12" s="1"/>
      <c r="B12" s="1"/>
      <c r="C12" s="59" t="s">
        <v>33</v>
      </c>
      <c r="D12" s="66"/>
      <c r="E12" s="1"/>
      <c r="F12" s="1"/>
      <c r="G12" s="1"/>
      <c r="H12" s="11">
        <v>1</v>
      </c>
      <c r="I12" s="11"/>
      <c r="J12" s="10" t="b">
        <v>0</v>
      </c>
      <c r="K12" s="21">
        <f t="shared" si="0"/>
        <v>0</v>
      </c>
    </row>
    <row r="13" spans="1:11" s="10" customFormat="1" x14ac:dyDescent="0.25">
      <c r="A13" s="1"/>
      <c r="B13" s="1"/>
      <c r="C13" s="59" t="s">
        <v>34</v>
      </c>
      <c r="D13" s="66"/>
      <c r="E13" s="1"/>
      <c r="F13" s="1"/>
      <c r="G13" s="1"/>
      <c r="H13" s="11">
        <v>1</v>
      </c>
      <c r="I13" s="11"/>
      <c r="J13" s="10" t="b">
        <v>0</v>
      </c>
      <c r="K13" s="21">
        <f t="shared" si="0"/>
        <v>0</v>
      </c>
    </row>
    <row r="14" spans="1:11" s="10" customFormat="1" x14ac:dyDescent="0.25">
      <c r="A14" s="1"/>
      <c r="B14" s="1"/>
      <c r="C14" s="59" t="s">
        <v>35</v>
      </c>
      <c r="D14" s="66"/>
      <c r="E14" s="1"/>
      <c r="F14" s="1"/>
      <c r="G14" s="1"/>
      <c r="H14" s="11">
        <v>1</v>
      </c>
      <c r="I14" s="11"/>
      <c r="J14" s="10" t="b">
        <v>0</v>
      </c>
      <c r="K14" s="21">
        <f t="shared" si="0"/>
        <v>0</v>
      </c>
    </row>
    <row r="15" spans="1:11" s="10" customFormat="1" x14ac:dyDescent="0.25">
      <c r="A15" s="1"/>
      <c r="B15" s="1"/>
      <c r="C15" s="59" t="s">
        <v>36</v>
      </c>
      <c r="D15" s="66"/>
      <c r="E15" s="1"/>
      <c r="F15" s="1"/>
      <c r="G15" s="1"/>
      <c r="H15" s="11">
        <v>1</v>
      </c>
      <c r="I15" s="11"/>
      <c r="J15" s="10" t="b">
        <v>0</v>
      </c>
      <c r="K15" s="21">
        <f t="shared" si="0"/>
        <v>0</v>
      </c>
    </row>
    <row r="16" spans="1:11" s="10" customFormat="1" x14ac:dyDescent="0.25">
      <c r="A16" s="1"/>
      <c r="B16" s="1"/>
      <c r="C16" s="59" t="s">
        <v>37</v>
      </c>
      <c r="D16" s="66"/>
      <c r="E16" s="1"/>
      <c r="F16" s="1"/>
      <c r="G16" s="1"/>
      <c r="H16" s="11">
        <v>1</v>
      </c>
      <c r="I16" s="11"/>
      <c r="J16" s="10" t="b">
        <v>0</v>
      </c>
      <c r="K16" s="21">
        <f t="shared" si="0"/>
        <v>0</v>
      </c>
    </row>
    <row r="17" spans="1:11" s="10" customFormat="1" x14ac:dyDescent="0.25">
      <c r="A17" s="1"/>
      <c r="B17" s="1"/>
      <c r="C17" s="59" t="s">
        <v>38</v>
      </c>
      <c r="D17" s="66"/>
      <c r="E17" s="1"/>
      <c r="F17" s="1"/>
      <c r="G17" s="1"/>
      <c r="H17" s="11">
        <v>1</v>
      </c>
      <c r="I17" s="11"/>
      <c r="J17" s="10" t="b">
        <v>0</v>
      </c>
      <c r="K17" s="21">
        <f t="shared" si="0"/>
        <v>0</v>
      </c>
    </row>
    <row r="18" spans="1:11" s="10" customFormat="1" x14ac:dyDescent="0.25">
      <c r="A18" s="1"/>
      <c r="B18" s="1"/>
      <c r="C18" s="59" t="s">
        <v>39</v>
      </c>
      <c r="D18" s="66"/>
      <c r="E18" s="1"/>
      <c r="F18" s="1"/>
      <c r="G18" s="1"/>
      <c r="H18" s="11">
        <v>1</v>
      </c>
      <c r="I18" s="11"/>
      <c r="J18" s="10" t="b">
        <v>0</v>
      </c>
      <c r="K18" s="21">
        <f t="shared" si="0"/>
        <v>0</v>
      </c>
    </row>
    <row r="19" spans="1:11" s="10" customFormat="1" x14ac:dyDescent="0.25">
      <c r="A19" s="1"/>
      <c r="B19" s="1"/>
      <c r="C19" s="59" t="s">
        <v>40</v>
      </c>
      <c r="D19" s="66"/>
      <c r="E19" s="1"/>
      <c r="F19" s="1"/>
      <c r="G19" s="1"/>
      <c r="H19" s="11">
        <v>1</v>
      </c>
      <c r="I19" s="11"/>
      <c r="J19" s="10" t="b">
        <v>0</v>
      </c>
      <c r="K19" s="21">
        <f t="shared" si="0"/>
        <v>0</v>
      </c>
    </row>
    <row r="20" spans="1:11" s="10" customFormat="1" x14ac:dyDescent="0.25">
      <c r="A20" s="1"/>
      <c r="B20" s="1"/>
      <c r="C20" s="59" t="s">
        <v>41</v>
      </c>
      <c r="D20" s="66"/>
      <c r="E20" s="1"/>
      <c r="F20" s="1"/>
      <c r="G20" s="1"/>
      <c r="H20" s="11">
        <v>1</v>
      </c>
      <c r="I20" s="11"/>
      <c r="J20" s="10" t="b">
        <v>0</v>
      </c>
      <c r="K20" s="21">
        <f t="shared" si="0"/>
        <v>0</v>
      </c>
    </row>
    <row r="21" spans="1:11" s="10" customFormat="1" x14ac:dyDescent="0.25">
      <c r="A21" s="1"/>
      <c r="B21" s="1"/>
      <c r="C21" s="59" t="s">
        <v>42</v>
      </c>
      <c r="D21" s="66"/>
      <c r="E21" s="1"/>
      <c r="F21" s="1"/>
      <c r="G21" s="1"/>
      <c r="H21" s="11">
        <v>1</v>
      </c>
      <c r="I21" s="11"/>
      <c r="J21" s="10" t="b">
        <v>0</v>
      </c>
      <c r="K21" s="21">
        <f t="shared" si="0"/>
        <v>0</v>
      </c>
    </row>
    <row r="22" spans="1:11" s="10" customFormat="1" x14ac:dyDescent="0.25">
      <c r="A22" s="1"/>
      <c r="B22" s="1"/>
      <c r="C22" s="59" t="s">
        <v>43</v>
      </c>
      <c r="D22" s="66"/>
      <c r="E22" s="1"/>
      <c r="F22" s="1"/>
      <c r="G22" s="1"/>
      <c r="H22" s="11">
        <v>1</v>
      </c>
      <c r="I22" s="11"/>
      <c r="J22" s="10" t="b">
        <v>0</v>
      </c>
      <c r="K22" s="21">
        <f t="shared" si="0"/>
        <v>0</v>
      </c>
    </row>
    <row r="23" spans="1:11" s="10" customFormat="1" x14ac:dyDescent="0.25">
      <c r="A23" s="1"/>
      <c r="B23" s="1"/>
      <c r="C23" s="59" t="s">
        <v>44</v>
      </c>
      <c r="D23" s="66"/>
      <c r="E23" s="1"/>
      <c r="F23" s="1"/>
      <c r="G23" s="1"/>
      <c r="H23" s="11">
        <v>1</v>
      </c>
      <c r="I23" s="11"/>
      <c r="J23" s="10" t="b">
        <v>0</v>
      </c>
      <c r="K23" s="21">
        <f t="shared" si="0"/>
        <v>0</v>
      </c>
    </row>
    <row r="24" spans="1:11" s="10" customFormat="1" x14ac:dyDescent="0.25">
      <c r="A24" s="1"/>
      <c r="B24" s="1"/>
      <c r="C24" s="59" t="s">
        <v>45</v>
      </c>
      <c r="D24" s="66"/>
      <c r="E24" s="1"/>
      <c r="F24" s="1"/>
      <c r="G24" s="1"/>
      <c r="H24" s="11">
        <v>1</v>
      </c>
      <c r="I24" s="11"/>
      <c r="J24" s="10" t="b">
        <v>0</v>
      </c>
      <c r="K24" s="21">
        <f t="shared" si="0"/>
        <v>0</v>
      </c>
    </row>
    <row r="25" spans="1:11" s="10" customFormat="1" x14ac:dyDescent="0.25">
      <c r="A25" s="1"/>
      <c r="B25" s="1"/>
      <c r="C25" s="59" t="s">
        <v>46</v>
      </c>
      <c r="D25" s="1"/>
      <c r="E25" s="1"/>
      <c r="F25" s="1"/>
      <c r="G25" s="1"/>
      <c r="H25" s="11">
        <v>1</v>
      </c>
      <c r="I25" s="11"/>
      <c r="J25" s="10" t="b">
        <v>0</v>
      </c>
      <c r="K25" s="21">
        <f t="shared" si="0"/>
        <v>0</v>
      </c>
    </row>
    <row r="26" spans="1:11" s="10" customFormat="1" x14ac:dyDescent="0.25">
      <c r="A26" s="1"/>
      <c r="B26" s="1"/>
      <c r="C26" s="59" t="s">
        <v>47</v>
      </c>
      <c r="D26" s="1"/>
      <c r="E26" s="1"/>
      <c r="F26" s="1"/>
      <c r="G26" s="1"/>
      <c r="H26" s="11">
        <v>1</v>
      </c>
      <c r="I26" s="11"/>
      <c r="J26" s="10" t="b">
        <v>0</v>
      </c>
      <c r="K26" s="21">
        <f t="shared" si="0"/>
        <v>0</v>
      </c>
    </row>
    <row r="27" spans="1:11" s="10" customFormat="1" x14ac:dyDescent="0.25">
      <c r="A27" s="1"/>
      <c r="B27" s="1"/>
      <c r="C27" s="59" t="s">
        <v>48</v>
      </c>
      <c r="D27" s="1"/>
      <c r="E27" s="1"/>
      <c r="F27" s="1"/>
      <c r="G27" s="1"/>
      <c r="H27" s="11">
        <v>1</v>
      </c>
      <c r="I27" s="11"/>
      <c r="J27" s="10" t="b">
        <v>0</v>
      </c>
      <c r="K27" s="21">
        <f t="shared" si="0"/>
        <v>0</v>
      </c>
    </row>
    <row r="28" spans="1:11" s="10" customFormat="1" x14ac:dyDescent="0.25">
      <c r="A28" s="1"/>
      <c r="B28" s="1"/>
      <c r="C28" s="59" t="s">
        <v>49</v>
      </c>
      <c r="D28" s="1"/>
      <c r="E28" s="1"/>
      <c r="F28" s="1"/>
      <c r="G28" s="1"/>
      <c r="H28" s="11">
        <v>1</v>
      </c>
      <c r="I28" s="11"/>
      <c r="J28" s="10" t="b">
        <v>0</v>
      </c>
      <c r="K28" s="21">
        <f t="shared" si="0"/>
        <v>0</v>
      </c>
    </row>
    <row r="29" spans="1:11" s="10" customFormat="1" x14ac:dyDescent="0.25">
      <c r="A29" s="1"/>
      <c r="B29" s="1"/>
      <c r="C29" s="59" t="s">
        <v>50</v>
      </c>
      <c r="D29" s="1"/>
      <c r="E29" s="1"/>
      <c r="F29" s="1"/>
      <c r="G29" s="1"/>
      <c r="H29" s="11">
        <v>1</v>
      </c>
      <c r="I29" s="11"/>
      <c r="J29" s="10" t="b">
        <v>0</v>
      </c>
      <c r="K29" s="21">
        <f t="shared" si="0"/>
        <v>0</v>
      </c>
    </row>
    <row r="30" spans="1:11" s="10" customFormat="1" x14ac:dyDescent="0.25">
      <c r="A30" s="1"/>
      <c r="B30" s="1"/>
      <c r="C30" s="59" t="s">
        <v>51</v>
      </c>
      <c r="D30" s="1"/>
      <c r="E30" s="1"/>
      <c r="F30" s="1"/>
      <c r="G30" s="1"/>
      <c r="H30" s="11">
        <v>1</v>
      </c>
      <c r="I30" s="11"/>
      <c r="J30" s="10" t="b">
        <v>0</v>
      </c>
      <c r="K30" s="21">
        <f t="shared" si="0"/>
        <v>0</v>
      </c>
    </row>
    <row r="31" spans="1:11" s="10" customFormat="1" x14ac:dyDescent="0.25">
      <c r="A31" s="1"/>
      <c r="B31" s="1"/>
      <c r="C31" s="59" t="s">
        <v>52</v>
      </c>
      <c r="D31" s="1"/>
      <c r="E31" s="1"/>
      <c r="F31" s="1"/>
      <c r="G31" s="1"/>
      <c r="H31" s="11">
        <v>1</v>
      </c>
      <c r="I31" s="11"/>
      <c r="J31" s="10" t="b">
        <v>0</v>
      </c>
      <c r="K31" s="21">
        <f t="shared" si="0"/>
        <v>0</v>
      </c>
    </row>
    <row r="32" spans="1:11" s="10" customFormat="1" x14ac:dyDescent="0.25">
      <c r="A32" s="1"/>
      <c r="B32" s="1"/>
      <c r="C32" s="59" t="s">
        <v>241</v>
      </c>
      <c r="D32" s="1"/>
      <c r="E32" s="1"/>
      <c r="F32" s="1"/>
      <c r="G32" s="1"/>
      <c r="H32" s="11">
        <v>1</v>
      </c>
      <c r="I32" s="11"/>
      <c r="J32" s="10" t="b">
        <v>0</v>
      </c>
      <c r="K32" s="21">
        <f t="shared" si="0"/>
        <v>0</v>
      </c>
    </row>
    <row r="33" spans="1:11" s="10" customFormat="1" x14ac:dyDescent="0.25">
      <c r="A33" s="1"/>
      <c r="B33" s="1"/>
      <c r="C33" s="59" t="s">
        <v>53</v>
      </c>
      <c r="D33" s="1"/>
      <c r="E33" s="1"/>
      <c r="F33" s="1"/>
      <c r="G33" s="1"/>
      <c r="H33" s="11">
        <v>1</v>
      </c>
      <c r="I33" s="11"/>
      <c r="J33" s="10" t="b">
        <v>0</v>
      </c>
      <c r="K33" s="21">
        <f t="shared" si="0"/>
        <v>0</v>
      </c>
    </row>
    <row r="34" spans="1:11" s="10" customFormat="1" x14ac:dyDescent="0.25">
      <c r="A34" s="1"/>
      <c r="B34" s="1"/>
      <c r="C34" s="59" t="s">
        <v>54</v>
      </c>
      <c r="D34" s="1"/>
      <c r="E34" s="1"/>
      <c r="F34" s="1"/>
      <c r="G34" s="1"/>
      <c r="H34" s="11">
        <v>1</v>
      </c>
      <c r="I34" s="11"/>
      <c r="J34" s="10" t="b">
        <v>0</v>
      </c>
      <c r="K34" s="21">
        <f t="shared" si="0"/>
        <v>0</v>
      </c>
    </row>
    <row r="35" spans="1:11" s="10" customFormat="1" x14ac:dyDescent="0.25">
      <c r="A35" s="1"/>
      <c r="B35" s="1"/>
      <c r="C35" s="59" t="s">
        <v>55</v>
      </c>
      <c r="D35" s="1"/>
      <c r="E35" s="1"/>
      <c r="F35" s="1"/>
      <c r="G35" s="1"/>
      <c r="H35" s="11">
        <v>1</v>
      </c>
      <c r="I35" s="11"/>
      <c r="J35" s="10" t="b">
        <v>0</v>
      </c>
      <c r="K35" s="21">
        <f t="shared" si="0"/>
        <v>0</v>
      </c>
    </row>
    <row r="36" spans="1:11" s="10" customFormat="1" x14ac:dyDescent="0.25">
      <c r="A36" s="1"/>
      <c r="B36" s="1"/>
      <c r="C36" s="59" t="s">
        <v>56</v>
      </c>
      <c r="D36" s="1"/>
      <c r="E36" s="1"/>
      <c r="F36" s="1"/>
      <c r="G36" s="1"/>
      <c r="H36" s="11">
        <v>1</v>
      </c>
      <c r="I36" s="11"/>
      <c r="J36" s="10" t="b">
        <v>0</v>
      </c>
      <c r="K36" s="21">
        <f t="shared" si="0"/>
        <v>0</v>
      </c>
    </row>
    <row r="37" spans="1:11" s="10" customFormat="1" x14ac:dyDescent="0.25">
      <c r="A37" s="1"/>
      <c r="B37" s="1"/>
      <c r="C37" s="59" t="s">
        <v>57</v>
      </c>
      <c r="D37" s="1"/>
      <c r="E37" s="1"/>
      <c r="F37" s="1"/>
      <c r="G37" s="1"/>
      <c r="H37" s="11">
        <v>1</v>
      </c>
      <c r="I37" s="11"/>
      <c r="J37" s="10" t="b">
        <v>0</v>
      </c>
      <c r="K37" s="21">
        <f t="shared" si="0"/>
        <v>0</v>
      </c>
    </row>
    <row r="38" spans="1:11" s="10" customFormat="1" x14ac:dyDescent="0.25">
      <c r="A38" s="1"/>
      <c r="B38" s="1"/>
      <c r="C38" s="59" t="s">
        <v>240</v>
      </c>
      <c r="D38" s="1"/>
      <c r="E38" s="1"/>
      <c r="F38" s="1"/>
      <c r="G38" s="1"/>
      <c r="H38" s="11">
        <v>1</v>
      </c>
      <c r="I38" s="11"/>
      <c r="J38" s="10" t="b">
        <v>0</v>
      </c>
      <c r="K38" s="21">
        <f t="shared" si="0"/>
        <v>0</v>
      </c>
    </row>
    <row r="39" spans="1:11" s="10" customFormat="1" x14ac:dyDescent="0.25">
      <c r="A39" s="1"/>
      <c r="B39" s="1"/>
      <c r="C39" s="59" t="s">
        <v>58</v>
      </c>
      <c r="D39" s="1"/>
      <c r="E39" s="1"/>
      <c r="F39" s="1"/>
      <c r="G39" s="1"/>
      <c r="H39" s="11">
        <v>1</v>
      </c>
      <c r="I39" s="11"/>
      <c r="J39" s="10" t="b">
        <v>0</v>
      </c>
      <c r="K39" s="21">
        <f t="shared" si="0"/>
        <v>0</v>
      </c>
    </row>
    <row r="40" spans="1:11" s="10" customFormat="1" x14ac:dyDescent="0.25">
      <c r="A40" s="1"/>
      <c r="B40" s="1"/>
      <c r="C40" s="59" t="s">
        <v>59</v>
      </c>
      <c r="D40" s="1"/>
      <c r="E40" s="1"/>
      <c r="F40" s="1"/>
      <c r="G40" s="1"/>
      <c r="H40" s="11">
        <v>1</v>
      </c>
      <c r="I40" s="11"/>
      <c r="J40" s="10" t="b">
        <v>0</v>
      </c>
      <c r="K40" s="21">
        <f t="shared" si="0"/>
        <v>0</v>
      </c>
    </row>
    <row r="41" spans="1:11" s="10" customFormat="1" x14ac:dyDescent="0.25">
      <c r="A41" s="1"/>
      <c r="B41" s="1"/>
      <c r="C41" s="59" t="s">
        <v>242</v>
      </c>
      <c r="D41" s="1"/>
      <c r="E41" s="1"/>
      <c r="F41" s="1"/>
      <c r="G41" s="1"/>
      <c r="H41" s="11">
        <v>1</v>
      </c>
      <c r="I41" s="11"/>
      <c r="J41" s="10" t="b">
        <v>0</v>
      </c>
      <c r="K41" s="21">
        <f t="shared" si="0"/>
        <v>0</v>
      </c>
    </row>
    <row r="42" spans="1:11" s="10" customFormat="1" x14ac:dyDescent="0.25">
      <c r="A42" s="1"/>
      <c r="B42" s="1"/>
      <c r="C42" s="59" t="s">
        <v>60</v>
      </c>
      <c r="D42" s="1"/>
      <c r="E42" s="1"/>
      <c r="F42" s="1"/>
      <c r="G42" s="1"/>
      <c r="H42" s="11">
        <v>1</v>
      </c>
      <c r="I42" s="11"/>
      <c r="J42" s="10" t="b">
        <v>0</v>
      </c>
      <c r="K42" s="21">
        <f t="shared" si="0"/>
        <v>0</v>
      </c>
    </row>
    <row r="43" spans="1:11" s="10" customFormat="1" x14ac:dyDescent="0.25">
      <c r="A43" s="1"/>
      <c r="B43" s="1"/>
      <c r="C43" s="59" t="s">
        <v>61</v>
      </c>
      <c r="D43" s="1"/>
      <c r="E43" s="1"/>
      <c r="F43" s="1"/>
      <c r="G43" s="1"/>
      <c r="H43" s="11">
        <v>1</v>
      </c>
      <c r="I43" s="11"/>
      <c r="J43" s="10" t="b">
        <v>0</v>
      </c>
      <c r="K43" s="21">
        <f t="shared" si="0"/>
        <v>0</v>
      </c>
    </row>
    <row r="44" spans="1:11" s="10" customFormat="1" x14ac:dyDescent="0.25">
      <c r="A44" s="1"/>
      <c r="B44" s="1"/>
      <c r="C44" s="59" t="s">
        <v>239</v>
      </c>
      <c r="D44" s="1"/>
      <c r="E44" s="1"/>
      <c r="F44" s="1"/>
      <c r="G44" s="1"/>
      <c r="H44" s="11">
        <v>1</v>
      </c>
      <c r="I44" s="11"/>
      <c r="J44" s="10" t="b">
        <v>0</v>
      </c>
      <c r="K44" s="21">
        <f t="shared" si="0"/>
        <v>0</v>
      </c>
    </row>
    <row r="45" spans="1:11" s="10" customFormat="1" x14ac:dyDescent="0.25">
      <c r="A45" s="1"/>
      <c r="B45" s="1"/>
      <c r="C45" s="59" t="s">
        <v>62</v>
      </c>
      <c r="D45" s="1"/>
      <c r="E45" s="1"/>
      <c r="F45" s="1"/>
      <c r="G45" s="1"/>
      <c r="H45" s="11">
        <v>1</v>
      </c>
      <c r="I45" s="11"/>
      <c r="J45" s="10" t="b">
        <v>0</v>
      </c>
      <c r="K45" s="21">
        <f t="shared" si="0"/>
        <v>0</v>
      </c>
    </row>
    <row r="46" spans="1:11" s="10" customFormat="1" x14ac:dyDescent="0.25">
      <c r="A46" s="1"/>
      <c r="B46" s="1"/>
      <c r="C46" s="59" t="s">
        <v>63</v>
      </c>
      <c r="D46" s="1"/>
      <c r="E46" s="1"/>
      <c r="F46" s="1"/>
      <c r="G46" s="1"/>
      <c r="H46" s="11">
        <v>1</v>
      </c>
      <c r="I46" s="11"/>
      <c r="J46" s="10" t="b">
        <v>0</v>
      </c>
      <c r="K46" s="21">
        <f t="shared" si="0"/>
        <v>0</v>
      </c>
    </row>
    <row r="47" spans="1:11" s="10" customFormat="1" x14ac:dyDescent="0.25">
      <c r="A47" s="1"/>
      <c r="B47" s="1"/>
      <c r="C47" s="10" t="s">
        <v>304</v>
      </c>
      <c r="D47" s="1"/>
      <c r="E47" s="1"/>
      <c r="F47" s="1"/>
      <c r="G47" s="1"/>
      <c r="H47" s="11">
        <v>1</v>
      </c>
      <c r="I47" s="11"/>
      <c r="J47" s="10" t="b">
        <v>0</v>
      </c>
      <c r="K47" s="21">
        <f t="shared" si="0"/>
        <v>0</v>
      </c>
    </row>
    <row r="48" spans="1:11" s="10" customFormat="1" x14ac:dyDescent="0.25">
      <c r="A48" s="1"/>
      <c r="B48" s="1"/>
      <c r="C48" s="1"/>
      <c r="D48" s="1"/>
      <c r="E48" s="1"/>
      <c r="F48" s="1"/>
      <c r="G48" s="1"/>
      <c r="H48" s="11"/>
      <c r="I48" s="11"/>
      <c r="K48" s="21"/>
    </row>
  </sheetData>
  <sheetProtection algorithmName="SHA-512" hashValue="CoBJdX/dgx5DhtZulJgm+btSLoc3HcUpGgE+GJV6DNGazT0igsx9TiJQWKIWKsU0gSCYSCippOr5nsGHRw9j8A==" saltValue="EzhGimbCmKUYJl2pu7oFPA==" spinCount="100000" sheet="1" selectLockedCells="1"/>
  <mergeCells count="2">
    <mergeCell ref="B4:G4"/>
    <mergeCell ref="A1:G1"/>
  </mergeCells>
  <pageMargins left="0.7" right="0.7" top="0.78740157499999996" bottom="0.78740157499999996" header="0.3" footer="0.3"/>
  <pageSetup paperSize="9" scale="65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89" r:id="rId4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4</xdr:row>
                    <xdr:rowOff>161925</xdr:rowOff>
                  </from>
                  <to>
                    <xdr:col>1</xdr:col>
                    <xdr:colOff>952500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5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5</xdr:row>
                    <xdr:rowOff>161925</xdr:rowOff>
                  </from>
                  <to>
                    <xdr:col>1</xdr:col>
                    <xdr:colOff>952500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6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6</xdr:row>
                    <xdr:rowOff>133350</xdr:rowOff>
                  </from>
                  <to>
                    <xdr:col>1</xdr:col>
                    <xdr:colOff>952500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7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7</xdr:row>
                    <xdr:rowOff>171450</xdr:rowOff>
                  </from>
                  <to>
                    <xdr:col>1</xdr:col>
                    <xdr:colOff>952500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8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8</xdr:row>
                    <xdr:rowOff>161925</xdr:rowOff>
                  </from>
                  <to>
                    <xdr:col>1</xdr:col>
                    <xdr:colOff>952500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9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9</xdr:row>
                    <xdr:rowOff>171450</xdr:rowOff>
                  </from>
                  <to>
                    <xdr:col>1</xdr:col>
                    <xdr:colOff>952500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10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10</xdr:row>
                    <xdr:rowOff>171450</xdr:rowOff>
                  </from>
                  <to>
                    <xdr:col>1</xdr:col>
                    <xdr:colOff>952500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11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11</xdr:row>
                    <xdr:rowOff>171450</xdr:rowOff>
                  </from>
                  <to>
                    <xdr:col>1</xdr:col>
                    <xdr:colOff>952500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12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12</xdr:row>
                    <xdr:rowOff>171450</xdr:rowOff>
                  </from>
                  <to>
                    <xdr:col>1</xdr:col>
                    <xdr:colOff>952500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13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13</xdr:row>
                    <xdr:rowOff>161925</xdr:rowOff>
                  </from>
                  <to>
                    <xdr:col>1</xdr:col>
                    <xdr:colOff>952500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14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14</xdr:row>
                    <xdr:rowOff>171450</xdr:rowOff>
                  </from>
                  <to>
                    <xdr:col>1</xdr:col>
                    <xdr:colOff>952500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15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161925</xdr:rowOff>
                  </from>
                  <to>
                    <xdr:col>1</xdr:col>
                    <xdr:colOff>952500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16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171450</xdr:rowOff>
                  </from>
                  <to>
                    <xdr:col>1</xdr:col>
                    <xdr:colOff>952500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17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17</xdr:row>
                    <xdr:rowOff>171450</xdr:rowOff>
                  </from>
                  <to>
                    <xdr:col>1</xdr:col>
                    <xdr:colOff>952500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18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161925</xdr:rowOff>
                  </from>
                  <to>
                    <xdr:col>1</xdr:col>
                    <xdr:colOff>952500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19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1</xdr:col>
                    <xdr:colOff>952500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20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20</xdr:row>
                    <xdr:rowOff>161925</xdr:rowOff>
                  </from>
                  <to>
                    <xdr:col>1</xdr:col>
                    <xdr:colOff>952500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21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21</xdr:row>
                    <xdr:rowOff>171450</xdr:rowOff>
                  </from>
                  <to>
                    <xdr:col>1</xdr:col>
                    <xdr:colOff>952500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22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22</xdr:row>
                    <xdr:rowOff>161925</xdr:rowOff>
                  </from>
                  <to>
                    <xdr:col>1</xdr:col>
                    <xdr:colOff>952500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3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23</xdr:row>
                    <xdr:rowOff>161925</xdr:rowOff>
                  </from>
                  <to>
                    <xdr:col>1</xdr:col>
                    <xdr:colOff>952500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24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24</xdr:row>
                    <xdr:rowOff>161925</xdr:rowOff>
                  </from>
                  <to>
                    <xdr:col>1</xdr:col>
                    <xdr:colOff>952500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25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25</xdr:row>
                    <xdr:rowOff>161925</xdr:rowOff>
                  </from>
                  <to>
                    <xdr:col>1</xdr:col>
                    <xdr:colOff>952500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26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142875</xdr:rowOff>
                  </from>
                  <to>
                    <xdr:col>1</xdr:col>
                    <xdr:colOff>952500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27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28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161925</xdr:rowOff>
                  </from>
                  <to>
                    <xdr:col>1</xdr:col>
                    <xdr:colOff>952500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29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161925</xdr:rowOff>
                  </from>
                  <to>
                    <xdr:col>1</xdr:col>
                    <xdr:colOff>952500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30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31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32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171450</xdr:rowOff>
                  </from>
                  <to>
                    <xdr:col>1</xdr:col>
                    <xdr:colOff>952500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33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34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171450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35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171450</xdr:rowOff>
                  </from>
                  <to>
                    <xdr:col>1</xdr:col>
                    <xdr:colOff>952500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36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171450</xdr:rowOff>
                  </from>
                  <to>
                    <xdr:col>1</xdr:col>
                    <xdr:colOff>952500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37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38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180975</xdr:rowOff>
                  </from>
                  <to>
                    <xdr:col>1</xdr:col>
                    <xdr:colOff>952500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39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171450</xdr:rowOff>
                  </from>
                  <to>
                    <xdr:col>1</xdr:col>
                    <xdr:colOff>952500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40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180975</xdr:rowOff>
                  </from>
                  <to>
                    <xdr:col>1</xdr:col>
                    <xdr:colOff>952500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41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161925</xdr:rowOff>
                  </from>
                  <to>
                    <xdr:col>1</xdr:col>
                    <xdr:colOff>962025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42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171450</xdr:rowOff>
                  </from>
                  <to>
                    <xdr:col>1</xdr:col>
                    <xdr:colOff>952500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43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152400</xdr:rowOff>
                  </from>
                  <to>
                    <xdr:col>1</xdr:col>
                    <xdr:colOff>952500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44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161925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45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1</xdr:col>
                    <xdr:colOff>952500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0" hidden="1" customWidth="1"/>
    <col min="12" max="16384" width="11.42578125" style="6"/>
  </cols>
  <sheetData>
    <row r="1" spans="1:11" ht="46.35" customHeight="1" thickBot="1" x14ac:dyDescent="0.3">
      <c r="A1" s="112" t="s">
        <v>75</v>
      </c>
      <c r="B1" s="112"/>
      <c r="C1" s="112"/>
      <c r="D1" s="112"/>
      <c r="E1" s="112"/>
      <c r="F1" s="112"/>
      <c r="G1" s="112"/>
      <c r="H1" s="5" t="s">
        <v>65</v>
      </c>
      <c r="I1" s="5" t="s">
        <v>231</v>
      </c>
      <c r="K1" s="5" t="s">
        <v>236</v>
      </c>
    </row>
    <row r="2" spans="1:11" ht="30" customHeight="1" thickBot="1" x14ac:dyDescent="0.3">
      <c r="A2" s="114"/>
      <c r="B2" s="114"/>
      <c r="C2" s="114"/>
      <c r="D2" s="114"/>
      <c r="E2" s="114"/>
      <c r="F2" s="114"/>
      <c r="G2" s="114"/>
      <c r="H2" s="5"/>
      <c r="I2" s="18">
        <f>SUM(I3:I140)</f>
        <v>173</v>
      </c>
      <c r="K2" s="18">
        <f>SUM(K3:K140)</f>
        <v>0</v>
      </c>
    </row>
    <row r="3" spans="1:11" ht="14.65" customHeight="1" x14ac:dyDescent="0.25">
      <c r="A3" s="58"/>
      <c r="B3" s="58"/>
      <c r="C3" s="58"/>
      <c r="D3" s="58"/>
      <c r="E3" s="58"/>
      <c r="F3" s="58"/>
      <c r="G3" s="58"/>
      <c r="H3" s="5"/>
    </row>
    <row r="4" spans="1:11" ht="15" customHeight="1" x14ac:dyDescent="0.25">
      <c r="A4" s="57" t="s">
        <v>76</v>
      </c>
      <c r="B4" s="58"/>
      <c r="C4" s="58"/>
      <c r="D4" s="58"/>
      <c r="E4" s="58"/>
      <c r="F4" s="58"/>
      <c r="G4" s="58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03" t="s">
        <v>214</v>
      </c>
      <c r="C5" s="103"/>
      <c r="D5" s="103"/>
      <c r="E5" s="103"/>
      <c r="F5" s="103"/>
      <c r="G5" s="103"/>
      <c r="H5" s="11">
        <v>2</v>
      </c>
      <c r="I5" s="11"/>
      <c r="J5" s="23" t="b">
        <v>0</v>
      </c>
      <c r="K5" s="19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52"/>
      <c r="C6" s="1" t="s">
        <v>305</v>
      </c>
      <c r="D6" s="54"/>
      <c r="E6" s="55"/>
      <c r="F6" s="56"/>
      <c r="G6" s="34" t="str">
        <f>IF(J6*AND(OR(J7,J8,J9)), "FEHLER 2", "")</f>
        <v/>
      </c>
      <c r="H6" s="11">
        <v>0</v>
      </c>
      <c r="I6" s="11"/>
      <c r="J6" s="10" t="b">
        <v>0</v>
      </c>
      <c r="K6" s="19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52"/>
      <c r="C7" s="1" t="s">
        <v>306</v>
      </c>
      <c r="D7" s="54"/>
      <c r="E7" s="55"/>
      <c r="F7" s="56"/>
      <c r="G7" s="34" t="str">
        <f>IF(J7*AND(OR(J8,J9,J6)), "FEHLER 2", "")</f>
        <v/>
      </c>
      <c r="H7" s="11">
        <v>1</v>
      </c>
      <c r="I7" s="11"/>
      <c r="J7" s="10" t="b">
        <v>0</v>
      </c>
      <c r="K7" s="19">
        <f t="shared" si="0"/>
        <v>0</v>
      </c>
    </row>
    <row r="8" spans="1:11" s="10" customFormat="1" ht="15" customHeight="1" x14ac:dyDescent="0.25">
      <c r="A8" s="2" t="str">
        <f t="shared" si="1"/>
        <v/>
      </c>
      <c r="B8" s="52"/>
      <c r="C8" s="1" t="s">
        <v>292</v>
      </c>
      <c r="D8" s="54"/>
      <c r="E8" s="55"/>
      <c r="F8" s="56"/>
      <c r="G8" s="34" t="str">
        <f>IF(J8*AND(OR(J9,J6,J7)), "FEHLER 2", "")</f>
        <v/>
      </c>
      <c r="H8" s="11">
        <v>2</v>
      </c>
      <c r="I8" s="11"/>
      <c r="J8" s="10" t="b">
        <v>0</v>
      </c>
      <c r="K8" s="19">
        <f t="shared" si="0"/>
        <v>0</v>
      </c>
    </row>
    <row r="9" spans="1:11" s="10" customFormat="1" ht="15" customHeight="1" x14ac:dyDescent="0.25">
      <c r="A9" s="2" t="str">
        <f t="shared" si="1"/>
        <v/>
      </c>
      <c r="B9" s="52"/>
      <c r="C9" s="1" t="s">
        <v>307</v>
      </c>
      <c r="D9" s="54"/>
      <c r="E9" s="55"/>
      <c r="F9" s="56"/>
      <c r="G9" s="34" t="str">
        <f>IF(J9*AND(OR(J6,J7,J8)), "FEHLER 2", "")</f>
        <v/>
      </c>
      <c r="H9" s="11">
        <v>3</v>
      </c>
      <c r="I9" s="11"/>
      <c r="J9" s="10" t="b">
        <v>0</v>
      </c>
      <c r="K9" s="19">
        <f t="shared" si="0"/>
        <v>0</v>
      </c>
    </row>
    <row r="10" spans="1:11" s="10" customFormat="1" ht="15" customHeight="1" x14ac:dyDescent="0.25">
      <c r="A10" s="2"/>
      <c r="B10" s="52"/>
      <c r="C10" s="1"/>
      <c r="D10" s="54"/>
      <c r="E10" s="55"/>
      <c r="F10" s="56"/>
      <c r="G10" s="60"/>
      <c r="H10" s="11"/>
      <c r="I10" s="11"/>
      <c r="K10" s="21"/>
    </row>
    <row r="11" spans="1:11" s="10" customFormat="1" ht="15" customHeight="1" x14ac:dyDescent="0.25">
      <c r="A11" s="67" t="s">
        <v>208</v>
      </c>
      <c r="B11" s="52"/>
      <c r="C11" s="1"/>
      <c r="D11" s="54"/>
      <c r="E11" s="55"/>
      <c r="F11" s="56"/>
      <c r="G11" s="60"/>
      <c r="H11" s="11"/>
      <c r="I11" s="11">
        <v>15</v>
      </c>
      <c r="K11" s="21"/>
    </row>
    <row r="12" spans="1:11" ht="30" customHeight="1" x14ac:dyDescent="0.25">
      <c r="B12" s="116" t="s">
        <v>186</v>
      </c>
      <c r="C12" s="117"/>
      <c r="D12" s="117"/>
      <c r="E12" s="117"/>
      <c r="F12" s="117"/>
      <c r="G12" s="117"/>
    </row>
    <row r="13" spans="1:11" x14ac:dyDescent="0.25">
      <c r="A13" s="2"/>
      <c r="C13" s="36" t="s">
        <v>188</v>
      </c>
      <c r="H13" s="12">
        <v>2</v>
      </c>
      <c r="J13" s="6" t="b">
        <v>0</v>
      </c>
      <c r="K13" s="19">
        <f t="shared" ref="K13:K22" si="2">J13*H13</f>
        <v>0</v>
      </c>
    </row>
    <row r="14" spans="1:11" x14ac:dyDescent="0.25">
      <c r="A14" s="2"/>
      <c r="C14" s="36" t="s">
        <v>189</v>
      </c>
      <c r="H14" s="12">
        <v>2</v>
      </c>
      <c r="J14" s="6" t="b">
        <v>0</v>
      </c>
      <c r="K14" s="19">
        <f t="shared" si="2"/>
        <v>0</v>
      </c>
    </row>
    <row r="15" spans="1:11" x14ac:dyDescent="0.25">
      <c r="A15" s="2"/>
      <c r="C15" s="3" t="s">
        <v>190</v>
      </c>
      <c r="H15" s="12">
        <v>2</v>
      </c>
      <c r="J15" s="6" t="b">
        <v>0</v>
      </c>
      <c r="K15" s="19">
        <f t="shared" si="2"/>
        <v>0</v>
      </c>
    </row>
    <row r="16" spans="1:11" x14ac:dyDescent="0.25">
      <c r="A16" s="2"/>
      <c r="C16" s="36" t="s">
        <v>191</v>
      </c>
      <c r="H16" s="12">
        <v>2</v>
      </c>
      <c r="J16" s="6" t="b">
        <v>0</v>
      </c>
      <c r="K16" s="19">
        <f t="shared" si="2"/>
        <v>0</v>
      </c>
    </row>
    <row r="17" spans="1:11" x14ac:dyDescent="0.25">
      <c r="A17" s="2"/>
      <c r="C17" s="36" t="s">
        <v>192</v>
      </c>
      <c r="H17" s="12">
        <v>1</v>
      </c>
      <c r="J17" s="6" t="b">
        <v>0</v>
      </c>
      <c r="K17" s="19">
        <f t="shared" si="2"/>
        <v>0</v>
      </c>
    </row>
    <row r="18" spans="1:11" x14ac:dyDescent="0.25">
      <c r="A18" s="2"/>
      <c r="B18" s="1"/>
      <c r="C18" s="35" t="s">
        <v>193</v>
      </c>
      <c r="D18" s="1"/>
      <c r="E18" s="1"/>
      <c r="F18" s="1"/>
      <c r="G18" s="1"/>
      <c r="H18" s="12">
        <v>1</v>
      </c>
      <c r="J18" s="6" t="b">
        <v>0</v>
      </c>
      <c r="K18" s="19">
        <f t="shared" si="2"/>
        <v>0</v>
      </c>
    </row>
    <row r="19" spans="1:11" s="10" customFormat="1" ht="30" customHeight="1" x14ac:dyDescent="0.25">
      <c r="A19" s="2"/>
      <c r="B19" s="110" t="s">
        <v>219</v>
      </c>
      <c r="C19" s="110"/>
      <c r="D19" s="110"/>
      <c r="E19" s="110"/>
      <c r="F19" s="110"/>
      <c r="G19" s="110"/>
      <c r="H19" s="11"/>
      <c r="I19" s="11"/>
      <c r="K19" s="19"/>
    </row>
    <row r="20" spans="1:11" s="10" customFormat="1" ht="15" customHeight="1" x14ac:dyDescent="0.25">
      <c r="A20" s="2"/>
      <c r="B20" s="61"/>
      <c r="C20" s="68" t="s">
        <v>221</v>
      </c>
      <c r="D20" s="61"/>
      <c r="E20" s="61"/>
      <c r="F20" s="61"/>
      <c r="G20" s="34" t="str">
        <f>IF(J20*AND(OR(J21)), "FEHLER 2", "")</f>
        <v/>
      </c>
      <c r="H20" s="11">
        <v>1</v>
      </c>
      <c r="I20" s="11"/>
      <c r="J20" s="10" t="b">
        <v>0</v>
      </c>
      <c r="K20" s="19">
        <f t="shared" si="2"/>
        <v>0</v>
      </c>
    </row>
    <row r="21" spans="1:11" s="10" customFormat="1" ht="15" customHeight="1" x14ac:dyDescent="0.25">
      <c r="A21" s="2"/>
      <c r="B21" s="54"/>
      <c r="C21" s="35" t="s">
        <v>222</v>
      </c>
      <c r="D21" s="54"/>
      <c r="E21" s="55"/>
      <c r="F21" s="56"/>
      <c r="G21" s="34" t="str">
        <f>IF(J21*AND(OR(J20)), "FEHLER 2", "")</f>
        <v/>
      </c>
      <c r="H21" s="11">
        <v>2</v>
      </c>
      <c r="I21" s="11"/>
      <c r="J21" s="10" t="b">
        <v>0</v>
      </c>
      <c r="K21" s="19">
        <f t="shared" si="2"/>
        <v>0</v>
      </c>
    </row>
    <row r="22" spans="1:11" s="10" customFormat="1" ht="30" customHeight="1" x14ac:dyDescent="0.25">
      <c r="A22" s="2"/>
      <c r="B22" s="54"/>
      <c r="C22" s="103" t="s">
        <v>220</v>
      </c>
      <c r="D22" s="103"/>
      <c r="E22" s="103"/>
      <c r="F22" s="103"/>
      <c r="G22" s="103"/>
      <c r="H22" s="11">
        <v>3</v>
      </c>
      <c r="I22" s="11"/>
      <c r="J22" s="23" t="b">
        <v>0</v>
      </c>
      <c r="K22" s="19">
        <f t="shared" si="2"/>
        <v>0</v>
      </c>
    </row>
    <row r="23" spans="1:11" s="10" customFormat="1" ht="15" customHeight="1" x14ac:dyDescent="0.25">
      <c r="A23" s="2"/>
      <c r="B23" s="52"/>
      <c r="C23" s="1"/>
      <c r="D23" s="54"/>
      <c r="E23" s="55"/>
      <c r="F23" s="56"/>
      <c r="G23" s="60"/>
      <c r="H23" s="11"/>
      <c r="I23" s="11"/>
      <c r="K23" s="21"/>
    </row>
    <row r="24" spans="1:11" s="10" customFormat="1" ht="15" customHeight="1" x14ac:dyDescent="0.25">
      <c r="A24" s="13" t="s">
        <v>226</v>
      </c>
      <c r="B24" s="52"/>
      <c r="C24" s="1"/>
      <c r="D24" s="54"/>
      <c r="E24" s="55"/>
      <c r="F24" s="56"/>
      <c r="G24" s="60"/>
      <c r="H24" s="11"/>
      <c r="I24" s="11">
        <v>45</v>
      </c>
      <c r="K24" s="21"/>
    </row>
    <row r="25" spans="1:11" s="10" customFormat="1" ht="30" customHeight="1" x14ac:dyDescent="0.25">
      <c r="A25" s="2"/>
      <c r="B25" s="115" t="s">
        <v>205</v>
      </c>
      <c r="C25" s="115"/>
      <c r="D25" s="115"/>
      <c r="E25" s="115"/>
      <c r="F25" s="115"/>
      <c r="G25" s="115"/>
      <c r="H25" s="11"/>
      <c r="I25" s="11"/>
      <c r="K25" s="19"/>
    </row>
    <row r="26" spans="1:11" s="10" customFormat="1" ht="15" customHeight="1" x14ac:dyDescent="0.25">
      <c r="A26" s="2"/>
      <c r="B26" s="4"/>
      <c r="C26" s="26" t="s">
        <v>94</v>
      </c>
      <c r="D26" s="3"/>
      <c r="E26" s="3"/>
      <c r="F26" s="3"/>
      <c r="G26" s="34" t="str">
        <f>IF(J26*AND(OR(J27,J28)), "FEHLER 2", "")</f>
        <v/>
      </c>
      <c r="H26" s="11">
        <v>1</v>
      </c>
      <c r="I26" s="11"/>
      <c r="J26" s="10" t="b">
        <v>0</v>
      </c>
      <c r="K26" s="19">
        <f t="shared" ref="K26:K42" si="3">J26*H26</f>
        <v>0</v>
      </c>
    </row>
    <row r="27" spans="1:11" s="10" customFormat="1" ht="15" customHeight="1" x14ac:dyDescent="0.25">
      <c r="A27" s="2"/>
      <c r="B27" s="4"/>
      <c r="C27" s="26" t="s">
        <v>95</v>
      </c>
      <c r="D27" s="3"/>
      <c r="E27" s="3"/>
      <c r="F27" s="3"/>
      <c r="G27" s="34" t="str">
        <f>IF(J27*AND(OR(J28,J26)), "FEHLER 2", "")</f>
        <v/>
      </c>
      <c r="H27" s="11">
        <v>2</v>
      </c>
      <c r="I27" s="11"/>
      <c r="J27" s="10" t="b">
        <v>0</v>
      </c>
      <c r="K27" s="19">
        <f t="shared" si="3"/>
        <v>0</v>
      </c>
    </row>
    <row r="28" spans="1:11" s="10" customFormat="1" ht="15" customHeight="1" x14ac:dyDescent="0.25">
      <c r="A28" s="2"/>
      <c r="B28" s="4"/>
      <c r="C28" s="26" t="s">
        <v>96</v>
      </c>
      <c r="D28" s="3"/>
      <c r="E28" s="3"/>
      <c r="F28" s="3"/>
      <c r="G28" s="34" t="str">
        <f>IF(J28*AND(OR(J27,J26)), "FEHLER 2", "")</f>
        <v/>
      </c>
      <c r="H28" s="11">
        <v>3</v>
      </c>
      <c r="I28" s="11"/>
      <c r="J28" s="10" t="b">
        <v>0</v>
      </c>
      <c r="K28" s="19">
        <f t="shared" si="3"/>
        <v>0</v>
      </c>
    </row>
    <row r="29" spans="1:11" s="10" customFormat="1" ht="22.5" customHeight="1" x14ac:dyDescent="0.25">
      <c r="A29" s="2"/>
      <c r="B29" s="103" t="s">
        <v>104</v>
      </c>
      <c r="C29" s="103"/>
      <c r="D29" s="103"/>
      <c r="E29" s="103"/>
      <c r="F29" s="103"/>
      <c r="G29" s="103"/>
      <c r="H29" s="11">
        <v>2</v>
      </c>
      <c r="I29" s="11"/>
      <c r="J29" s="10" t="b">
        <v>0</v>
      </c>
      <c r="K29" s="19">
        <f t="shared" si="3"/>
        <v>0</v>
      </c>
    </row>
    <row r="30" spans="1:11" s="10" customFormat="1" ht="22.5" customHeight="1" x14ac:dyDescent="0.25">
      <c r="A30" s="2"/>
      <c r="B30" s="103" t="s">
        <v>206</v>
      </c>
      <c r="C30" s="103"/>
      <c r="D30" s="103"/>
      <c r="E30" s="103"/>
      <c r="F30" s="103"/>
      <c r="G30" s="103"/>
      <c r="H30" s="11">
        <v>2</v>
      </c>
      <c r="I30" s="11"/>
      <c r="J30" s="10" t="b">
        <v>0</v>
      </c>
      <c r="K30" s="19">
        <f t="shared" si="3"/>
        <v>0</v>
      </c>
    </row>
    <row r="31" spans="1:11" s="10" customFormat="1" ht="30" customHeight="1" x14ac:dyDescent="0.25">
      <c r="A31" s="2"/>
      <c r="B31" s="103" t="s">
        <v>210</v>
      </c>
      <c r="C31" s="103"/>
      <c r="D31" s="103"/>
      <c r="E31" s="103"/>
      <c r="F31" s="103"/>
      <c r="G31" s="103"/>
      <c r="H31" s="11">
        <v>2</v>
      </c>
      <c r="I31" s="11"/>
      <c r="J31" s="10" t="b">
        <v>0</v>
      </c>
      <c r="K31" s="19">
        <f t="shared" si="3"/>
        <v>0</v>
      </c>
    </row>
    <row r="32" spans="1:11" s="10" customFormat="1" ht="32.25" customHeight="1" x14ac:dyDescent="0.25">
      <c r="A32" s="1"/>
      <c r="B32" s="104" t="s">
        <v>216</v>
      </c>
      <c r="C32" s="104"/>
      <c r="D32" s="104"/>
      <c r="E32" s="104"/>
      <c r="F32" s="104"/>
      <c r="G32" s="104"/>
      <c r="H32" s="11"/>
      <c r="I32" s="11"/>
      <c r="K32" s="19"/>
    </row>
    <row r="33" spans="1:11" s="10" customFormat="1" ht="15" customHeight="1" x14ac:dyDescent="0.25">
      <c r="A33" s="1"/>
      <c r="B33" s="1"/>
      <c r="C33" s="103" t="s">
        <v>132</v>
      </c>
      <c r="D33" s="103"/>
      <c r="E33" s="69"/>
      <c r="F33" s="69"/>
      <c r="G33" s="69"/>
      <c r="H33" s="11">
        <v>2</v>
      </c>
      <c r="I33" s="11"/>
      <c r="J33" s="10" t="b">
        <v>0</v>
      </c>
      <c r="K33" s="19">
        <f t="shared" si="3"/>
        <v>0</v>
      </c>
    </row>
    <row r="34" spans="1:11" s="10" customFormat="1" ht="15" customHeight="1" x14ac:dyDescent="0.25">
      <c r="A34" s="1"/>
      <c r="B34" s="1"/>
      <c r="C34" s="103" t="s">
        <v>133</v>
      </c>
      <c r="D34" s="103"/>
      <c r="E34" s="69"/>
      <c r="F34" s="69"/>
      <c r="G34" s="69"/>
      <c r="H34" s="11">
        <v>1</v>
      </c>
      <c r="I34" s="11"/>
      <c r="J34" s="10" t="b">
        <v>0</v>
      </c>
      <c r="K34" s="19">
        <f t="shared" si="3"/>
        <v>0</v>
      </c>
    </row>
    <row r="35" spans="1:11" s="10" customFormat="1" ht="15" customHeight="1" x14ac:dyDescent="0.25">
      <c r="A35" s="1"/>
      <c r="B35" s="1"/>
      <c r="C35" s="103" t="s">
        <v>134</v>
      </c>
      <c r="D35" s="103"/>
      <c r="E35" s="69"/>
      <c r="F35" s="69"/>
      <c r="G35" s="69"/>
      <c r="H35" s="11">
        <v>1</v>
      </c>
      <c r="I35" s="11"/>
      <c r="J35" s="10" t="b">
        <v>0</v>
      </c>
      <c r="K35" s="19">
        <f t="shared" si="3"/>
        <v>0</v>
      </c>
    </row>
    <row r="36" spans="1:11" s="10" customFormat="1" ht="15" customHeight="1" x14ac:dyDescent="0.25">
      <c r="A36" s="1"/>
      <c r="B36" s="1"/>
      <c r="C36" s="103" t="s">
        <v>135</v>
      </c>
      <c r="D36" s="103"/>
      <c r="E36" s="69"/>
      <c r="F36" s="69"/>
      <c r="G36" s="69"/>
      <c r="H36" s="11">
        <v>1</v>
      </c>
      <c r="I36" s="11"/>
      <c r="J36" s="10" t="b">
        <v>0</v>
      </c>
      <c r="K36" s="19">
        <f t="shared" si="3"/>
        <v>0</v>
      </c>
    </row>
    <row r="37" spans="1:11" s="10" customFormat="1" ht="15" customHeight="1" x14ac:dyDescent="0.25">
      <c r="A37" s="1"/>
      <c r="B37" s="1"/>
      <c r="C37" s="103" t="s">
        <v>136</v>
      </c>
      <c r="D37" s="103"/>
      <c r="E37" s="69"/>
      <c r="F37" s="69"/>
      <c r="G37" s="69"/>
      <c r="H37" s="11">
        <v>1</v>
      </c>
      <c r="I37" s="11"/>
      <c r="J37" s="10" t="b">
        <v>0</v>
      </c>
      <c r="K37" s="19">
        <f t="shared" si="3"/>
        <v>0</v>
      </c>
    </row>
    <row r="38" spans="1:11" s="10" customFormat="1" x14ac:dyDescent="0.25">
      <c r="A38" s="1"/>
      <c r="B38" s="1"/>
      <c r="C38" s="103" t="s">
        <v>85</v>
      </c>
      <c r="D38" s="103"/>
      <c r="E38" s="1"/>
      <c r="F38" s="1"/>
      <c r="G38" s="1"/>
      <c r="H38" s="11">
        <v>1</v>
      </c>
      <c r="I38" s="11"/>
      <c r="J38" s="10" t="b">
        <v>0</v>
      </c>
      <c r="K38" s="19">
        <f t="shared" si="3"/>
        <v>0</v>
      </c>
    </row>
    <row r="39" spans="1:11" s="10" customFormat="1" x14ac:dyDescent="0.25">
      <c r="A39" s="1"/>
      <c r="B39" s="1"/>
      <c r="C39" s="62" t="s">
        <v>137</v>
      </c>
      <c r="D39" s="62"/>
      <c r="E39" s="1"/>
      <c r="F39" s="1"/>
      <c r="G39" s="1"/>
      <c r="H39" s="11">
        <v>1</v>
      </c>
      <c r="I39" s="11"/>
      <c r="J39" s="10" t="b">
        <v>0</v>
      </c>
      <c r="K39" s="19">
        <f t="shared" si="3"/>
        <v>0</v>
      </c>
    </row>
    <row r="40" spans="1:11" s="10" customFormat="1" x14ac:dyDescent="0.25">
      <c r="A40" s="1"/>
      <c r="B40" s="1"/>
      <c r="C40" s="62" t="s">
        <v>138</v>
      </c>
      <c r="D40" s="62"/>
      <c r="E40" s="1"/>
      <c r="F40" s="1"/>
      <c r="G40" s="1"/>
      <c r="H40" s="11">
        <v>1</v>
      </c>
      <c r="I40" s="11"/>
      <c r="J40" s="10" t="b">
        <v>0</v>
      </c>
      <c r="K40" s="19">
        <f t="shared" si="3"/>
        <v>0</v>
      </c>
    </row>
    <row r="41" spans="1:11" s="10" customFormat="1" x14ac:dyDescent="0.25">
      <c r="A41" s="1"/>
      <c r="B41" s="1" t="s">
        <v>227</v>
      </c>
      <c r="C41" s="62"/>
      <c r="D41" s="62"/>
      <c r="E41" s="1"/>
      <c r="F41" s="1"/>
      <c r="G41" s="1"/>
      <c r="H41" s="11">
        <v>4</v>
      </c>
      <c r="I41" s="11"/>
      <c r="J41" s="10" t="b">
        <v>0</v>
      </c>
      <c r="K41" s="19">
        <f t="shared" si="3"/>
        <v>0</v>
      </c>
    </row>
    <row r="42" spans="1:11" s="10" customFormat="1" x14ac:dyDescent="0.25">
      <c r="A42" s="1"/>
      <c r="B42" s="1" t="s">
        <v>228</v>
      </c>
      <c r="C42" s="62"/>
      <c r="D42" s="62"/>
      <c r="E42" s="1"/>
      <c r="F42" s="1"/>
      <c r="G42" s="1"/>
      <c r="H42" s="11">
        <v>2</v>
      </c>
      <c r="I42" s="11"/>
      <c r="J42" s="10" t="b">
        <v>0</v>
      </c>
      <c r="K42" s="19">
        <f t="shared" si="3"/>
        <v>0</v>
      </c>
    </row>
    <row r="43" spans="1:11" s="10" customFormat="1" x14ac:dyDescent="0.25">
      <c r="A43" s="1"/>
      <c r="B43" s="1"/>
      <c r="C43" s="62"/>
      <c r="D43" s="62"/>
      <c r="E43" s="1"/>
      <c r="F43" s="1"/>
      <c r="G43" s="1"/>
      <c r="H43" s="11"/>
      <c r="I43" s="11"/>
      <c r="K43" s="21"/>
    </row>
    <row r="44" spans="1:11" s="16" customFormat="1" ht="15.75" x14ac:dyDescent="0.25">
      <c r="A44" s="13" t="s">
        <v>308</v>
      </c>
      <c r="B44" s="13"/>
      <c r="C44" s="69"/>
      <c r="D44" s="69"/>
      <c r="E44" s="13"/>
      <c r="F44" s="13"/>
      <c r="G44" s="13"/>
      <c r="H44" s="15"/>
      <c r="I44" s="15">
        <v>37</v>
      </c>
      <c r="K44" s="22"/>
    </row>
    <row r="45" spans="1:11" s="10" customFormat="1" x14ac:dyDescent="0.25">
      <c r="A45" s="1"/>
      <c r="B45" s="1" t="s">
        <v>107</v>
      </c>
      <c r="C45" s="1"/>
      <c r="D45" s="1"/>
      <c r="E45" s="1"/>
      <c r="F45" s="1"/>
      <c r="G45" s="1"/>
      <c r="H45" s="11">
        <v>2</v>
      </c>
      <c r="I45" s="11"/>
      <c r="J45" s="10" t="b">
        <v>0</v>
      </c>
      <c r="K45" s="19">
        <f t="shared" ref="K45:K76" si="4">J45*H45</f>
        <v>0</v>
      </c>
    </row>
    <row r="46" spans="1:11" s="10" customFormat="1" x14ac:dyDescent="0.25">
      <c r="A46" s="1"/>
      <c r="B46" s="1"/>
      <c r="C46" s="1" t="s">
        <v>108</v>
      </c>
      <c r="D46" s="1"/>
      <c r="E46" s="1"/>
      <c r="F46" s="1"/>
      <c r="G46" s="1"/>
      <c r="H46" s="11"/>
      <c r="I46" s="11"/>
      <c r="K46" s="19"/>
    </row>
    <row r="47" spans="1:11" s="10" customFormat="1" x14ac:dyDescent="0.25">
      <c r="A47" s="2" t="str">
        <f>IF(((J47)*AND(NOT($J$45))), "FEHLER 1", "")</f>
        <v/>
      </c>
      <c r="B47" s="1"/>
      <c r="C47" s="1" t="s">
        <v>109</v>
      </c>
      <c r="D47" s="1"/>
      <c r="E47" s="1"/>
      <c r="F47" s="1"/>
      <c r="G47" s="1"/>
      <c r="H47" s="11">
        <v>2</v>
      </c>
      <c r="I47" s="11"/>
      <c r="J47" s="10" t="b">
        <v>0</v>
      </c>
      <c r="K47" s="19">
        <f t="shared" si="4"/>
        <v>0</v>
      </c>
    </row>
    <row r="48" spans="1:11" s="10" customFormat="1" x14ac:dyDescent="0.25">
      <c r="A48" s="2" t="str">
        <f t="shared" ref="A48:A51" si="5">IF(((J48)*AND(NOT($J$45))), "FEHLER 1", "")</f>
        <v/>
      </c>
      <c r="B48" s="1"/>
      <c r="C48" s="1" t="s">
        <v>110</v>
      </c>
      <c r="D48" s="1"/>
      <c r="E48" s="1"/>
      <c r="F48" s="1"/>
      <c r="G48" s="1"/>
      <c r="H48" s="11">
        <v>2</v>
      </c>
      <c r="I48" s="11"/>
      <c r="J48" s="10" t="b">
        <v>0</v>
      </c>
      <c r="K48" s="19">
        <f t="shared" si="4"/>
        <v>0</v>
      </c>
    </row>
    <row r="49" spans="1:11" s="10" customFormat="1" x14ac:dyDescent="0.25">
      <c r="A49" s="2" t="str">
        <f t="shared" si="5"/>
        <v/>
      </c>
      <c r="B49" s="1"/>
      <c r="C49" s="1" t="s">
        <v>111</v>
      </c>
      <c r="D49" s="1"/>
      <c r="E49" s="1"/>
      <c r="F49" s="1"/>
      <c r="G49" s="1"/>
      <c r="H49" s="11">
        <v>2</v>
      </c>
      <c r="I49" s="11"/>
      <c r="J49" s="10" t="b">
        <v>0</v>
      </c>
      <c r="K49" s="19">
        <f t="shared" si="4"/>
        <v>0</v>
      </c>
    </row>
    <row r="50" spans="1:11" s="10" customFormat="1" x14ac:dyDescent="0.25">
      <c r="A50" s="2" t="str">
        <f t="shared" si="5"/>
        <v/>
      </c>
      <c r="B50" s="1"/>
      <c r="C50" s="1" t="s">
        <v>112</v>
      </c>
      <c r="D50" s="1"/>
      <c r="E50" s="1"/>
      <c r="F50" s="1"/>
      <c r="G50" s="1"/>
      <c r="H50" s="11">
        <v>2</v>
      </c>
      <c r="I50" s="11"/>
      <c r="J50" s="10" t="b">
        <v>0</v>
      </c>
      <c r="K50" s="19">
        <f t="shared" si="4"/>
        <v>0</v>
      </c>
    </row>
    <row r="51" spans="1:11" s="10" customFormat="1" x14ac:dyDescent="0.25">
      <c r="A51" s="2" t="str">
        <f t="shared" si="5"/>
        <v/>
      </c>
      <c r="B51" s="1"/>
      <c r="C51" s="1" t="s">
        <v>84</v>
      </c>
      <c r="D51" s="1"/>
      <c r="E51" s="1"/>
      <c r="F51" s="1"/>
      <c r="G51" s="1"/>
      <c r="H51" s="11">
        <v>1</v>
      </c>
      <c r="I51" s="11"/>
      <c r="J51" s="10" t="b">
        <v>0</v>
      </c>
      <c r="K51" s="19">
        <f t="shared" si="4"/>
        <v>0</v>
      </c>
    </row>
    <row r="52" spans="1:11" s="10" customFormat="1" x14ac:dyDescent="0.25">
      <c r="A52" s="2"/>
      <c r="B52" s="1"/>
      <c r="C52" s="1"/>
      <c r="D52" s="1"/>
      <c r="E52" s="1"/>
      <c r="F52" s="1"/>
      <c r="G52" s="1"/>
      <c r="H52" s="11"/>
      <c r="I52" s="11"/>
      <c r="K52" s="19"/>
    </row>
    <row r="53" spans="1:11" s="10" customFormat="1" ht="30.75" customHeight="1" x14ac:dyDescent="0.25">
      <c r="A53" s="2"/>
      <c r="B53" s="1"/>
      <c r="C53" s="108" t="s">
        <v>113</v>
      </c>
      <c r="D53" s="108"/>
      <c r="E53" s="108"/>
      <c r="F53" s="108"/>
      <c r="G53" s="108"/>
      <c r="H53" s="11"/>
      <c r="I53" s="11"/>
      <c r="K53" s="19"/>
    </row>
    <row r="54" spans="1:11" s="10" customFormat="1" x14ac:dyDescent="0.25">
      <c r="A54" s="2" t="str">
        <f t="shared" ref="A54:A61" si="6">IF(((J54)*AND(NOT($J$45))), "FEHLER 1", "")</f>
        <v/>
      </c>
      <c r="B54" s="1"/>
      <c r="C54" s="65" t="s">
        <v>114</v>
      </c>
      <c r="D54" s="1"/>
      <c r="E54" s="1"/>
      <c r="F54" s="1"/>
      <c r="G54" s="1"/>
      <c r="H54" s="11">
        <v>1</v>
      </c>
      <c r="I54" s="11"/>
      <c r="J54" s="10" t="b">
        <v>0</v>
      </c>
      <c r="K54" s="19">
        <f t="shared" si="4"/>
        <v>0</v>
      </c>
    </row>
    <row r="55" spans="1:11" s="10" customFormat="1" x14ac:dyDescent="0.25">
      <c r="A55" s="2" t="str">
        <f t="shared" si="6"/>
        <v/>
      </c>
      <c r="B55" s="1"/>
      <c r="C55" s="65" t="s">
        <v>115</v>
      </c>
      <c r="D55" s="1"/>
      <c r="E55" s="1"/>
      <c r="F55" s="1"/>
      <c r="G55" s="1"/>
      <c r="H55" s="11">
        <v>1</v>
      </c>
      <c r="I55" s="11"/>
      <c r="J55" s="10" t="b">
        <v>0</v>
      </c>
      <c r="K55" s="19">
        <f t="shared" si="4"/>
        <v>0</v>
      </c>
    </row>
    <row r="56" spans="1:11" s="10" customFormat="1" x14ac:dyDescent="0.25">
      <c r="A56" s="2" t="str">
        <f t="shared" si="6"/>
        <v/>
      </c>
      <c r="B56" s="1"/>
      <c r="C56" s="65" t="s">
        <v>116</v>
      </c>
      <c r="D56" s="1"/>
      <c r="E56" s="1"/>
      <c r="F56" s="1"/>
      <c r="G56" s="1"/>
      <c r="H56" s="11">
        <v>1</v>
      </c>
      <c r="I56" s="11"/>
      <c r="J56" s="10" t="b">
        <v>0</v>
      </c>
      <c r="K56" s="19">
        <f t="shared" si="4"/>
        <v>0</v>
      </c>
    </row>
    <row r="57" spans="1:11" s="10" customFormat="1" x14ac:dyDescent="0.25">
      <c r="A57" s="2" t="str">
        <f t="shared" si="6"/>
        <v/>
      </c>
      <c r="B57" s="1"/>
      <c r="C57" s="65" t="s">
        <v>117</v>
      </c>
      <c r="D57" s="1"/>
      <c r="E57" s="1"/>
      <c r="F57" s="1"/>
      <c r="G57" s="1"/>
      <c r="H57" s="11">
        <v>1</v>
      </c>
      <c r="I57" s="11"/>
      <c r="J57" s="10" t="b">
        <v>0</v>
      </c>
      <c r="K57" s="19">
        <f t="shared" si="4"/>
        <v>0</v>
      </c>
    </row>
    <row r="58" spans="1:11" s="10" customFormat="1" x14ac:dyDescent="0.25">
      <c r="A58" s="2" t="str">
        <f t="shared" si="6"/>
        <v/>
      </c>
      <c r="B58" s="1"/>
      <c r="C58" s="65" t="s">
        <v>118</v>
      </c>
      <c r="D58" s="1"/>
      <c r="E58" s="1"/>
      <c r="F58" s="1"/>
      <c r="G58" s="1"/>
      <c r="H58" s="11">
        <v>1</v>
      </c>
      <c r="I58" s="11"/>
      <c r="J58" s="10" t="b">
        <v>0</v>
      </c>
      <c r="K58" s="19">
        <f t="shared" si="4"/>
        <v>0</v>
      </c>
    </row>
    <row r="59" spans="1:11" s="10" customFormat="1" x14ac:dyDescent="0.25">
      <c r="A59" s="2" t="str">
        <f t="shared" si="6"/>
        <v/>
      </c>
      <c r="B59" s="1"/>
      <c r="C59" s="65" t="s">
        <v>119</v>
      </c>
      <c r="D59" s="1"/>
      <c r="E59" s="1"/>
      <c r="F59" s="1"/>
      <c r="G59" s="1"/>
      <c r="H59" s="11">
        <v>1</v>
      </c>
      <c r="I59" s="11"/>
      <c r="J59" s="10" t="b">
        <v>0</v>
      </c>
      <c r="K59" s="19">
        <f t="shared" si="4"/>
        <v>0</v>
      </c>
    </row>
    <row r="60" spans="1:11" s="10" customFormat="1" x14ac:dyDescent="0.25">
      <c r="A60" s="2" t="str">
        <f t="shared" si="6"/>
        <v/>
      </c>
      <c r="B60" s="1"/>
      <c r="C60" s="65" t="s">
        <v>120</v>
      </c>
      <c r="D60" s="1"/>
      <c r="E60" s="1"/>
      <c r="F60" s="1"/>
      <c r="G60" s="1"/>
      <c r="H60" s="11">
        <v>1</v>
      </c>
      <c r="I60" s="11"/>
      <c r="J60" s="10" t="b">
        <v>0</v>
      </c>
      <c r="K60" s="19">
        <f t="shared" si="4"/>
        <v>0</v>
      </c>
    </row>
    <row r="61" spans="1:11" s="10" customFormat="1" x14ac:dyDescent="0.25">
      <c r="A61" s="2" t="str">
        <f t="shared" si="6"/>
        <v/>
      </c>
      <c r="B61" s="1"/>
      <c r="C61" s="65" t="s">
        <v>121</v>
      </c>
      <c r="D61" s="1"/>
      <c r="E61" s="1"/>
      <c r="F61" s="1"/>
      <c r="G61" s="1"/>
      <c r="H61" s="11">
        <v>1</v>
      </c>
      <c r="I61" s="11"/>
      <c r="J61" s="10" t="b">
        <v>0</v>
      </c>
      <c r="K61" s="19">
        <f t="shared" si="4"/>
        <v>0</v>
      </c>
    </row>
    <row r="62" spans="1:11" s="10" customFormat="1" x14ac:dyDescent="0.25">
      <c r="A62" s="2"/>
      <c r="B62" s="1"/>
      <c r="C62" s="1"/>
      <c r="D62" s="1"/>
      <c r="E62" s="1"/>
      <c r="F62" s="1"/>
      <c r="G62" s="1"/>
      <c r="H62" s="11"/>
      <c r="I62" s="11"/>
      <c r="K62" s="19"/>
    </row>
    <row r="63" spans="1:11" s="10" customFormat="1" x14ac:dyDescent="0.25">
      <c r="A63" s="1"/>
      <c r="B63" s="1"/>
      <c r="C63" s="1" t="s">
        <v>122</v>
      </c>
      <c r="D63" s="1"/>
      <c r="E63" s="1"/>
      <c r="F63" s="1"/>
      <c r="G63" s="1"/>
      <c r="H63" s="11"/>
      <c r="I63" s="11"/>
      <c r="K63" s="19"/>
    </row>
    <row r="64" spans="1:11" s="10" customFormat="1" x14ac:dyDescent="0.25">
      <c r="A64" s="2" t="str">
        <f>IF(((J64)*AND(NOT($J$45))), "FEHLER 1", "")</f>
        <v/>
      </c>
      <c r="B64" s="2"/>
      <c r="C64" s="1"/>
      <c r="D64" s="70" t="s">
        <v>123</v>
      </c>
      <c r="E64" s="1"/>
      <c r="F64" s="1"/>
      <c r="G64" s="1"/>
      <c r="H64" s="11">
        <v>1</v>
      </c>
      <c r="I64" s="11"/>
      <c r="J64" s="10" t="b">
        <v>0</v>
      </c>
      <c r="K64" s="19">
        <f t="shared" si="4"/>
        <v>0</v>
      </c>
    </row>
    <row r="65" spans="1:11" s="10" customFormat="1" x14ac:dyDescent="0.25">
      <c r="A65" s="2" t="str">
        <f t="shared" ref="A65:A76" si="7">IF(((J65)*AND(NOT($J$45))), "FEHLER 1", "")</f>
        <v/>
      </c>
      <c r="B65" s="2"/>
      <c r="C65" s="1"/>
      <c r="D65" s="70" t="s">
        <v>124</v>
      </c>
      <c r="E65" s="1"/>
      <c r="F65" s="1"/>
      <c r="G65" s="1"/>
      <c r="H65" s="11">
        <v>1</v>
      </c>
      <c r="I65" s="11"/>
      <c r="J65" s="10" t="b">
        <v>0</v>
      </c>
      <c r="K65" s="19">
        <f t="shared" si="4"/>
        <v>0</v>
      </c>
    </row>
    <row r="66" spans="1:11" s="10" customFormat="1" x14ac:dyDescent="0.25">
      <c r="A66" s="2" t="str">
        <f t="shared" si="7"/>
        <v/>
      </c>
      <c r="B66" s="2"/>
      <c r="C66" s="1"/>
      <c r="D66" s="70" t="s">
        <v>125</v>
      </c>
      <c r="E66" s="1"/>
      <c r="F66" s="1"/>
      <c r="G66" s="1"/>
      <c r="H66" s="11">
        <v>1</v>
      </c>
      <c r="I66" s="11"/>
      <c r="J66" s="10" t="b">
        <v>0</v>
      </c>
      <c r="K66" s="19">
        <f t="shared" si="4"/>
        <v>0</v>
      </c>
    </row>
    <row r="67" spans="1:11" s="10" customFormat="1" x14ac:dyDescent="0.25">
      <c r="A67" s="2" t="str">
        <f t="shared" si="7"/>
        <v/>
      </c>
      <c r="B67" s="2"/>
      <c r="C67" s="1"/>
      <c r="D67" s="70" t="s">
        <v>126</v>
      </c>
      <c r="E67" s="1"/>
      <c r="F67" s="1"/>
      <c r="G67" s="1"/>
      <c r="H67" s="11">
        <v>1</v>
      </c>
      <c r="I67" s="11"/>
      <c r="J67" s="10" t="b">
        <v>0</v>
      </c>
      <c r="K67" s="19">
        <f t="shared" si="4"/>
        <v>0</v>
      </c>
    </row>
    <row r="68" spans="1:11" s="10" customFormat="1" x14ac:dyDescent="0.25">
      <c r="A68" s="2" t="str">
        <f t="shared" si="7"/>
        <v/>
      </c>
      <c r="B68" s="2"/>
      <c r="C68" s="1"/>
      <c r="D68" s="70" t="s">
        <v>121</v>
      </c>
      <c r="E68" s="1"/>
      <c r="F68" s="1"/>
      <c r="G68" s="1"/>
      <c r="H68" s="11">
        <v>1</v>
      </c>
      <c r="I68" s="11"/>
      <c r="J68" s="10" t="b">
        <v>0</v>
      </c>
      <c r="K68" s="19">
        <f t="shared" si="4"/>
        <v>0</v>
      </c>
    </row>
    <row r="69" spans="1:11" s="10" customFormat="1" x14ac:dyDescent="0.25">
      <c r="A69" s="2"/>
      <c r="B69" s="1"/>
      <c r="C69" s="1"/>
      <c r="D69" s="1"/>
      <c r="E69" s="1"/>
      <c r="F69" s="1"/>
      <c r="G69" s="1"/>
      <c r="H69" s="11"/>
      <c r="I69" s="11"/>
      <c r="K69" s="19"/>
    </row>
    <row r="70" spans="1:11" s="10" customFormat="1" ht="44.25" customHeight="1" x14ac:dyDescent="0.25">
      <c r="A70" s="2" t="str">
        <f t="shared" si="7"/>
        <v/>
      </c>
      <c r="B70" s="1"/>
      <c r="C70" s="108" t="s">
        <v>127</v>
      </c>
      <c r="D70" s="108"/>
      <c r="E70" s="108"/>
      <c r="F70" s="108"/>
      <c r="G70" s="108"/>
      <c r="H70" s="11">
        <v>2</v>
      </c>
      <c r="I70" s="11"/>
      <c r="J70" s="10" t="b">
        <v>0</v>
      </c>
      <c r="K70" s="19">
        <f t="shared" si="4"/>
        <v>0</v>
      </c>
    </row>
    <row r="71" spans="1:11" s="10" customFormat="1" x14ac:dyDescent="0.25">
      <c r="A71" s="2" t="str">
        <f t="shared" si="7"/>
        <v/>
      </c>
      <c r="B71" s="2" t="str">
        <f>IF(((J71)*AND(NOT($J$70))), "FEHLER 1", "")</f>
        <v/>
      </c>
      <c r="C71" s="1"/>
      <c r="D71" s="65" t="s">
        <v>114</v>
      </c>
      <c r="E71" s="1"/>
      <c r="F71" s="1"/>
      <c r="G71" s="1"/>
      <c r="H71" s="11">
        <v>2</v>
      </c>
      <c r="I71" s="11"/>
      <c r="J71" s="10" t="b">
        <v>0</v>
      </c>
      <c r="K71" s="19">
        <f t="shared" si="4"/>
        <v>0</v>
      </c>
    </row>
    <row r="72" spans="1:11" s="10" customFormat="1" x14ac:dyDescent="0.25">
      <c r="A72" s="2" t="str">
        <f t="shared" si="7"/>
        <v/>
      </c>
      <c r="B72" s="2" t="str">
        <f t="shared" ref="B72:B76" si="8">IF(((J72)*AND(NOT($J$70))), "FEHLER 1", "")</f>
        <v/>
      </c>
      <c r="C72" s="1"/>
      <c r="D72" s="65" t="s">
        <v>128</v>
      </c>
      <c r="E72" s="1"/>
      <c r="F72" s="1"/>
      <c r="G72" s="1"/>
      <c r="H72" s="11">
        <v>2</v>
      </c>
      <c r="I72" s="11"/>
      <c r="J72" s="10" t="b">
        <v>0</v>
      </c>
      <c r="K72" s="19">
        <f t="shared" si="4"/>
        <v>0</v>
      </c>
    </row>
    <row r="73" spans="1:11" s="10" customFormat="1" x14ac:dyDescent="0.25">
      <c r="A73" s="2" t="str">
        <f t="shared" si="7"/>
        <v/>
      </c>
      <c r="B73" s="2" t="str">
        <f t="shared" si="8"/>
        <v/>
      </c>
      <c r="C73" s="1"/>
      <c r="D73" s="65" t="s">
        <v>129</v>
      </c>
      <c r="E73" s="1"/>
      <c r="F73" s="1"/>
      <c r="G73" s="1"/>
      <c r="H73" s="11">
        <v>2</v>
      </c>
      <c r="I73" s="11"/>
      <c r="J73" s="10" t="b">
        <v>0</v>
      </c>
      <c r="K73" s="19">
        <f t="shared" si="4"/>
        <v>0</v>
      </c>
    </row>
    <row r="74" spans="1:11" s="10" customFormat="1" x14ac:dyDescent="0.25">
      <c r="A74" s="2" t="str">
        <f t="shared" si="7"/>
        <v/>
      </c>
      <c r="B74" s="2" t="str">
        <f t="shared" si="8"/>
        <v/>
      </c>
      <c r="C74" s="1"/>
      <c r="D74" s="65" t="s">
        <v>116</v>
      </c>
      <c r="E74" s="1"/>
      <c r="F74" s="1"/>
      <c r="G74" s="1"/>
      <c r="H74" s="11">
        <v>2</v>
      </c>
      <c r="I74" s="11"/>
      <c r="J74" s="10" t="b">
        <v>0</v>
      </c>
      <c r="K74" s="19">
        <f t="shared" si="4"/>
        <v>0</v>
      </c>
    </row>
    <row r="75" spans="1:11" s="10" customFormat="1" x14ac:dyDescent="0.25">
      <c r="A75" s="2" t="str">
        <f t="shared" si="7"/>
        <v/>
      </c>
      <c r="B75" s="2" t="str">
        <f t="shared" si="8"/>
        <v/>
      </c>
      <c r="C75" s="1"/>
      <c r="D75" s="65" t="s">
        <v>130</v>
      </c>
      <c r="E75" s="1"/>
      <c r="F75" s="1"/>
      <c r="G75" s="1"/>
      <c r="H75" s="11">
        <v>2</v>
      </c>
      <c r="I75" s="11"/>
      <c r="J75" s="10" t="b">
        <v>0</v>
      </c>
      <c r="K75" s="19">
        <f t="shared" si="4"/>
        <v>0</v>
      </c>
    </row>
    <row r="76" spans="1:11" s="10" customFormat="1" x14ac:dyDescent="0.25">
      <c r="A76" s="2" t="str">
        <f t="shared" si="7"/>
        <v/>
      </c>
      <c r="B76" s="2" t="str">
        <f t="shared" si="8"/>
        <v/>
      </c>
      <c r="C76" s="1"/>
      <c r="D76" s="65" t="s">
        <v>131</v>
      </c>
      <c r="E76" s="1"/>
      <c r="F76" s="1"/>
      <c r="G76" s="1"/>
      <c r="H76" s="11">
        <v>1</v>
      </c>
      <c r="I76" s="11"/>
      <c r="J76" s="10" t="b">
        <v>0</v>
      </c>
      <c r="K76" s="19">
        <f t="shared" si="4"/>
        <v>0</v>
      </c>
    </row>
    <row r="77" spans="1:11" s="10" customFormat="1" x14ac:dyDescent="0.25">
      <c r="A77" s="1"/>
      <c r="B77" s="1"/>
      <c r="C77" s="62"/>
      <c r="D77" s="62"/>
      <c r="E77" s="1"/>
      <c r="F77" s="1"/>
      <c r="G77" s="1"/>
      <c r="H77" s="11"/>
      <c r="I77" s="11"/>
      <c r="K77" s="21"/>
    </row>
    <row r="78" spans="1:11" s="10" customFormat="1" ht="15" customHeight="1" x14ac:dyDescent="0.25">
      <c r="A78" s="2"/>
      <c r="B78" s="1"/>
      <c r="C78" s="62"/>
      <c r="D78" s="69"/>
      <c r="E78" s="69"/>
      <c r="F78" s="69"/>
      <c r="G78" s="69"/>
      <c r="H78" s="11"/>
      <c r="I78" s="11"/>
      <c r="K78" s="21"/>
    </row>
    <row r="79" spans="1:11" s="10" customFormat="1" ht="15" customHeight="1" x14ac:dyDescent="0.25">
      <c r="A79" s="67" t="s">
        <v>209</v>
      </c>
      <c r="B79" s="52"/>
      <c r="C79" s="1"/>
      <c r="D79" s="54"/>
      <c r="E79" s="55"/>
      <c r="F79" s="56"/>
      <c r="G79" s="60"/>
      <c r="H79" s="11"/>
      <c r="I79" s="11">
        <v>8</v>
      </c>
      <c r="K79" s="21"/>
    </row>
    <row r="80" spans="1:11" ht="45" customHeight="1" x14ac:dyDescent="0.25">
      <c r="B80" s="119" t="s">
        <v>211</v>
      </c>
      <c r="C80" s="120"/>
      <c r="D80" s="120"/>
      <c r="E80" s="120"/>
      <c r="F80" s="120"/>
      <c r="G80" s="120"/>
      <c r="H80" s="12">
        <v>2</v>
      </c>
      <c r="J80" s="6" t="b">
        <v>0</v>
      </c>
      <c r="K80" s="19">
        <f t="shared" ref="K80:K95" si="9">J80*H80</f>
        <v>0</v>
      </c>
    </row>
    <row r="81" spans="1:11" ht="15.75" customHeight="1" x14ac:dyDescent="0.25">
      <c r="A81" s="2" t="str">
        <f>IF(((J81)*AND(NOT($J$80))), "FEHLER 1", "")</f>
        <v/>
      </c>
      <c r="B81" s="4"/>
      <c r="C81" s="36" t="s">
        <v>212</v>
      </c>
      <c r="H81" s="12">
        <v>1</v>
      </c>
      <c r="J81" s="6" t="b">
        <v>0</v>
      </c>
      <c r="K81" s="19">
        <f t="shared" si="9"/>
        <v>0</v>
      </c>
    </row>
    <row r="82" spans="1:11" ht="15.75" customHeight="1" x14ac:dyDescent="0.25">
      <c r="A82" s="2" t="str">
        <f t="shared" ref="A82:A83" si="10">IF(((J82)*AND(NOT($J$80))), "FEHLER 1", "")</f>
        <v/>
      </c>
      <c r="B82" s="4"/>
      <c r="C82" s="36" t="s">
        <v>213</v>
      </c>
      <c r="H82" s="12">
        <v>1</v>
      </c>
      <c r="J82" s="6" t="b">
        <v>0</v>
      </c>
      <c r="K82" s="19">
        <f t="shared" si="9"/>
        <v>0</v>
      </c>
    </row>
    <row r="83" spans="1:11" ht="36" customHeight="1" x14ac:dyDescent="0.25">
      <c r="A83" s="2" t="str">
        <f t="shared" si="10"/>
        <v/>
      </c>
      <c r="B83" s="4"/>
      <c r="C83" s="119" t="s">
        <v>215</v>
      </c>
      <c r="D83" s="120"/>
      <c r="E83" s="120"/>
      <c r="F83" s="120"/>
      <c r="G83" s="120"/>
      <c r="H83" s="12">
        <v>4</v>
      </c>
      <c r="J83" s="6" t="b">
        <v>0</v>
      </c>
      <c r="K83" s="19">
        <f t="shared" si="9"/>
        <v>0</v>
      </c>
    </row>
    <row r="84" spans="1:11" s="10" customFormat="1" ht="15" customHeight="1" x14ac:dyDescent="0.25">
      <c r="A84" s="2"/>
      <c r="B84" s="52"/>
      <c r="C84" s="1"/>
      <c r="D84" s="54"/>
      <c r="E84" s="55"/>
      <c r="F84" s="56"/>
      <c r="G84" s="60"/>
      <c r="H84" s="11"/>
      <c r="I84" s="11"/>
      <c r="K84" s="19"/>
    </row>
    <row r="85" spans="1:11" s="10" customFormat="1" ht="15" customHeight="1" x14ac:dyDescent="0.25">
      <c r="A85" s="13" t="s">
        <v>77</v>
      </c>
      <c r="B85" s="52"/>
      <c r="C85" s="53"/>
      <c r="D85" s="54"/>
      <c r="E85" s="55"/>
      <c r="F85" s="56"/>
      <c r="G85" s="56"/>
      <c r="H85" s="9"/>
      <c r="I85" s="11">
        <v>16</v>
      </c>
      <c r="K85" s="19"/>
    </row>
    <row r="86" spans="1:11" x14ac:dyDescent="0.25">
      <c r="B86" s="26" t="s">
        <v>309</v>
      </c>
      <c r="G86" s="34" t="str">
        <f>IF(J86*AND(OR(J88)), "FEHLER 2", "")</f>
        <v/>
      </c>
      <c r="H86" s="12">
        <v>0</v>
      </c>
      <c r="J86" s="6" t="b">
        <v>0</v>
      </c>
      <c r="K86" s="19">
        <f t="shared" si="9"/>
        <v>0</v>
      </c>
    </row>
    <row r="87" spans="1:11" x14ac:dyDescent="0.25">
      <c r="B87" s="72"/>
      <c r="G87" s="34" t="str">
        <f>IF(J88*AND(OR(J86)), "FEHLER 2", "")</f>
        <v/>
      </c>
      <c r="K87" s="19"/>
    </row>
    <row r="88" spans="1:11" ht="30.75" customHeight="1" x14ac:dyDescent="0.25">
      <c r="B88" s="116" t="s">
        <v>78</v>
      </c>
      <c r="C88" s="116"/>
      <c r="D88" s="116"/>
      <c r="E88" s="116"/>
      <c r="F88" s="116"/>
      <c r="G88" s="116"/>
      <c r="H88" s="12">
        <v>4</v>
      </c>
      <c r="J88" s="6" t="b">
        <v>0</v>
      </c>
      <c r="K88" s="19">
        <f t="shared" si="9"/>
        <v>0</v>
      </c>
    </row>
    <row r="89" spans="1:11" x14ac:dyDescent="0.25">
      <c r="A89" s="2" t="str">
        <f>IF(((J89)*AND(NOT($J$88))), "FEHLER 1", "")</f>
        <v/>
      </c>
      <c r="C89" s="26" t="s">
        <v>8</v>
      </c>
      <c r="G89" s="34" t="str">
        <f>IF(J89*AND(OR(J90,J91,J92)), "FEHLER 2", "")</f>
        <v/>
      </c>
      <c r="H89" s="12">
        <v>0</v>
      </c>
      <c r="J89" s="6" t="b">
        <v>0</v>
      </c>
      <c r="K89" s="19">
        <f t="shared" si="9"/>
        <v>0</v>
      </c>
    </row>
    <row r="90" spans="1:11" x14ac:dyDescent="0.25">
      <c r="A90" s="2" t="str">
        <f t="shared" ref="A90:A92" si="11">IF(((J90)*AND(NOT($J$88))), "FEHLER 1", "")</f>
        <v/>
      </c>
      <c r="C90" s="26" t="s">
        <v>9</v>
      </c>
      <c r="G90" s="34" t="str">
        <f>IF(J90*AND(OR(J91,J92,J89)), "FEHLER 2", "")</f>
        <v/>
      </c>
      <c r="H90" s="12">
        <v>2</v>
      </c>
      <c r="J90" s="6" t="b">
        <v>0</v>
      </c>
      <c r="K90" s="19">
        <f t="shared" si="9"/>
        <v>0</v>
      </c>
    </row>
    <row r="91" spans="1:11" x14ac:dyDescent="0.25">
      <c r="A91" s="2" t="str">
        <f t="shared" si="11"/>
        <v/>
      </c>
      <c r="C91" s="26" t="s">
        <v>10</v>
      </c>
      <c r="G91" s="34" t="str">
        <f>IF(J91*AND(OR(J92,J90,J89)), "FEHLER 2", "")</f>
        <v/>
      </c>
      <c r="H91" s="12">
        <v>4</v>
      </c>
      <c r="J91" s="6" t="b">
        <v>0</v>
      </c>
      <c r="K91" s="19">
        <f t="shared" si="9"/>
        <v>0</v>
      </c>
    </row>
    <row r="92" spans="1:11" x14ac:dyDescent="0.25">
      <c r="A92" s="2" t="str">
        <f t="shared" si="11"/>
        <v/>
      </c>
      <c r="C92" s="26" t="s">
        <v>11</v>
      </c>
      <c r="G92" s="34" t="str">
        <f>IF(J92*AND(OR(J89,J90,J91)), "FEHLER 2", "")</f>
        <v/>
      </c>
      <c r="H92" s="12">
        <v>8</v>
      </c>
      <c r="J92" s="6" t="b">
        <v>0</v>
      </c>
      <c r="K92" s="19">
        <f t="shared" si="9"/>
        <v>0</v>
      </c>
    </row>
    <row r="93" spans="1:11" x14ac:dyDescent="0.25">
      <c r="C93" s="26"/>
      <c r="K93" s="19"/>
    </row>
    <row r="94" spans="1:11" s="10" customFormat="1" x14ac:dyDescent="0.25">
      <c r="A94" s="1"/>
      <c r="B94" s="118" t="s">
        <v>79</v>
      </c>
      <c r="C94" s="118"/>
      <c r="D94" s="118"/>
      <c r="E94" s="118"/>
      <c r="F94" s="118"/>
      <c r="G94" s="118"/>
      <c r="H94" s="11"/>
      <c r="I94" s="11"/>
      <c r="K94" s="19"/>
    </row>
    <row r="95" spans="1:11" s="10" customFormat="1" x14ac:dyDescent="0.25">
      <c r="A95" s="2"/>
      <c r="B95" s="1"/>
      <c r="C95" s="63" t="s">
        <v>12</v>
      </c>
      <c r="D95" s="1"/>
      <c r="E95" s="1"/>
      <c r="F95" s="1"/>
      <c r="G95" s="1"/>
      <c r="H95" s="11">
        <v>2</v>
      </c>
      <c r="I95" s="11"/>
      <c r="J95" s="10" t="b">
        <v>0</v>
      </c>
      <c r="K95" s="19">
        <f t="shared" si="9"/>
        <v>0</v>
      </c>
    </row>
    <row r="96" spans="1:11" s="10" customFormat="1" x14ac:dyDescent="0.25">
      <c r="A96" s="2"/>
      <c r="B96" s="1"/>
      <c r="C96" s="63" t="s">
        <v>13</v>
      </c>
      <c r="D96" s="1"/>
      <c r="E96" s="1"/>
      <c r="F96" s="1"/>
      <c r="G96" s="1"/>
      <c r="H96" s="11">
        <v>2</v>
      </c>
      <c r="I96" s="11"/>
      <c r="J96" s="10" t="b">
        <v>0</v>
      </c>
      <c r="K96" s="19">
        <f>J96*H96</f>
        <v>0</v>
      </c>
    </row>
    <row r="97" spans="1:11" s="10" customFormat="1" x14ac:dyDescent="0.25">
      <c r="A97" s="2"/>
      <c r="B97" s="1"/>
      <c r="C97" s="63"/>
      <c r="D97" s="1"/>
      <c r="E97" s="1"/>
      <c r="F97" s="1"/>
      <c r="G97" s="1"/>
      <c r="H97" s="11"/>
      <c r="I97" s="11"/>
      <c r="K97" s="19"/>
    </row>
    <row r="98" spans="1:11" s="10" customFormat="1" ht="15.75" x14ac:dyDescent="0.25">
      <c r="A98" s="67" t="s">
        <v>225</v>
      </c>
      <c r="B98" s="1"/>
      <c r="C98" s="63"/>
      <c r="D98" s="1"/>
      <c r="E98" s="1"/>
      <c r="F98" s="1"/>
      <c r="G98" s="1"/>
      <c r="H98" s="11"/>
      <c r="I98" s="11">
        <v>11</v>
      </c>
      <c r="K98" s="19"/>
    </row>
    <row r="99" spans="1:11" s="10" customFormat="1" x14ac:dyDescent="0.25">
      <c r="A99" s="1"/>
      <c r="B99" s="1" t="s">
        <v>196</v>
      </c>
      <c r="C99" s="1"/>
      <c r="D99" s="1"/>
      <c r="E99" s="1"/>
      <c r="F99" s="1"/>
      <c r="G99" s="1"/>
      <c r="H99" s="11">
        <v>8</v>
      </c>
      <c r="I99" s="11"/>
      <c r="J99" s="10" t="b">
        <v>0</v>
      </c>
      <c r="K99" s="19">
        <f t="shared" ref="K99:K101" si="12">J99*H99</f>
        <v>0</v>
      </c>
    </row>
    <row r="100" spans="1:11" s="10" customFormat="1" x14ac:dyDescent="0.25">
      <c r="A100" s="2" t="str">
        <f>IF(((J100)*AND(NOT($J$99))), "FEHLER 1", "")</f>
        <v/>
      </c>
      <c r="B100" s="1"/>
      <c r="C100" s="1" t="s">
        <v>197</v>
      </c>
      <c r="D100" s="1"/>
      <c r="E100" s="1"/>
      <c r="F100" s="1"/>
      <c r="G100" s="1"/>
      <c r="H100" s="11">
        <v>2</v>
      </c>
      <c r="I100" s="11"/>
      <c r="J100" s="10" t="b">
        <v>0</v>
      </c>
      <c r="K100" s="19">
        <f t="shared" si="12"/>
        <v>0</v>
      </c>
    </row>
    <row r="101" spans="1:11" s="10" customFormat="1" x14ac:dyDescent="0.25">
      <c r="A101" s="2" t="str">
        <f>IF(((J101)*AND(NOT($J$99))), "FEHLER 1", "")</f>
        <v/>
      </c>
      <c r="B101" s="1"/>
      <c r="C101" s="1" t="s">
        <v>198</v>
      </c>
      <c r="D101" s="1"/>
      <c r="E101" s="1"/>
      <c r="F101" s="1"/>
      <c r="G101" s="1"/>
      <c r="H101" s="11">
        <v>1</v>
      </c>
      <c r="I101" s="11"/>
      <c r="J101" s="10" t="b">
        <v>0</v>
      </c>
      <c r="K101" s="19">
        <f t="shared" si="12"/>
        <v>0</v>
      </c>
    </row>
    <row r="102" spans="1:11" s="10" customFormat="1" x14ac:dyDescent="0.25">
      <c r="A102" s="2"/>
      <c r="B102" s="1"/>
      <c r="C102" s="63"/>
      <c r="D102" s="1"/>
      <c r="E102" s="1"/>
      <c r="F102" s="1"/>
      <c r="G102" s="1"/>
      <c r="H102" s="11"/>
      <c r="I102" s="11"/>
      <c r="K102" s="21"/>
    </row>
    <row r="103" spans="1:11" ht="15.75" x14ac:dyDescent="0.25">
      <c r="A103" s="73" t="s">
        <v>80</v>
      </c>
      <c r="C103" s="14"/>
      <c r="I103" s="12">
        <v>9</v>
      </c>
    </row>
    <row r="104" spans="1:11" ht="24" customHeight="1" x14ac:dyDescent="0.25">
      <c r="B104" s="103" t="s">
        <v>207</v>
      </c>
      <c r="C104" s="103"/>
      <c r="D104" s="103"/>
      <c r="E104" s="103"/>
      <c r="F104" s="103"/>
      <c r="G104" s="103"/>
      <c r="H104" s="12">
        <v>3</v>
      </c>
      <c r="J104" s="24" t="b">
        <v>0</v>
      </c>
      <c r="K104" s="19">
        <f t="shared" ref="K104:K109" si="13">J104*H104</f>
        <v>0</v>
      </c>
    </row>
    <row r="105" spans="1:11" ht="28.5" customHeight="1" x14ac:dyDescent="0.25">
      <c r="A105" s="2" t="str">
        <f>IF(((J105)*AND(NOT($J$104))), "FEHLER 1", "")</f>
        <v/>
      </c>
      <c r="B105" s="6"/>
      <c r="C105" s="103" t="s">
        <v>328</v>
      </c>
      <c r="D105" s="103"/>
      <c r="E105" s="103"/>
      <c r="F105" s="103"/>
      <c r="G105" s="98"/>
      <c r="H105" s="12">
        <v>1</v>
      </c>
      <c r="J105" s="24" t="b">
        <v>0</v>
      </c>
      <c r="K105" s="19">
        <f t="shared" si="13"/>
        <v>0</v>
      </c>
    </row>
    <row r="106" spans="1:11" ht="19.5" customHeight="1" x14ac:dyDescent="0.25">
      <c r="A106" s="2" t="str">
        <f>IF(((J106)*AND(NOT($J$104))), "FEHLER 1", "")</f>
        <v/>
      </c>
      <c r="B106" s="98"/>
      <c r="C106" s="103" t="s">
        <v>329</v>
      </c>
      <c r="D106" s="103"/>
      <c r="E106" s="103"/>
      <c r="F106" s="103"/>
      <c r="G106" s="98"/>
      <c r="H106" s="12">
        <v>2</v>
      </c>
      <c r="J106" s="24" t="b">
        <v>0</v>
      </c>
      <c r="K106" s="19">
        <f t="shared" si="13"/>
        <v>0</v>
      </c>
    </row>
    <row r="107" spans="1:11" s="10" customFormat="1" x14ac:dyDescent="0.25">
      <c r="A107" s="1"/>
      <c r="B107" s="1" t="s">
        <v>199</v>
      </c>
      <c r="C107" s="1"/>
      <c r="D107" s="1"/>
      <c r="E107" s="1"/>
      <c r="F107" s="1"/>
      <c r="G107" s="1"/>
      <c r="H107" s="11"/>
      <c r="I107" s="11"/>
      <c r="K107" s="19">
        <f t="shared" si="13"/>
        <v>0</v>
      </c>
    </row>
    <row r="108" spans="1:11" s="10" customFormat="1" x14ac:dyDescent="0.25">
      <c r="A108" s="1"/>
      <c r="B108" s="1"/>
      <c r="C108" s="1" t="s">
        <v>200</v>
      </c>
      <c r="D108" s="1"/>
      <c r="E108" s="1"/>
      <c r="F108" s="1"/>
      <c r="G108" s="34" t="str">
        <f>IF(J108*AND(J109), "FEHLER 2", "")</f>
        <v/>
      </c>
      <c r="H108" s="11">
        <v>0</v>
      </c>
      <c r="I108" s="11"/>
      <c r="J108" s="10" t="b">
        <v>0</v>
      </c>
      <c r="K108" s="19">
        <f t="shared" si="13"/>
        <v>0</v>
      </c>
    </row>
    <row r="109" spans="1:11" s="10" customFormat="1" x14ac:dyDescent="0.25">
      <c r="A109" s="1"/>
      <c r="B109" s="1"/>
      <c r="C109" s="1" t="s">
        <v>201</v>
      </c>
      <c r="D109" s="1"/>
      <c r="E109" s="1"/>
      <c r="F109" s="1"/>
      <c r="G109" s="34" t="str">
        <f>IF(J109*AND(J108), "FEHLER 2", "")</f>
        <v/>
      </c>
      <c r="H109" s="11">
        <v>3</v>
      </c>
      <c r="I109" s="11"/>
      <c r="J109" s="10" t="b">
        <v>0</v>
      </c>
      <c r="K109" s="19">
        <f t="shared" si="13"/>
        <v>0</v>
      </c>
    </row>
    <row r="110" spans="1:11" ht="15" customHeight="1" x14ac:dyDescent="0.25">
      <c r="B110" s="50"/>
      <c r="C110" s="51"/>
      <c r="D110" s="51"/>
      <c r="E110" s="51"/>
      <c r="F110" s="51"/>
      <c r="G110" s="51"/>
    </row>
    <row r="111" spans="1:11" ht="15" customHeight="1" x14ac:dyDescent="0.25">
      <c r="A111" s="73" t="s">
        <v>81</v>
      </c>
      <c r="B111" s="50"/>
      <c r="C111" s="51"/>
      <c r="D111" s="51"/>
      <c r="E111" s="51"/>
      <c r="F111" s="51"/>
      <c r="G111" s="51"/>
      <c r="I111" s="12">
        <v>19</v>
      </c>
    </row>
    <row r="112" spans="1:11" s="10" customFormat="1" ht="28.5" customHeight="1" x14ac:dyDescent="0.25">
      <c r="A112" s="1"/>
      <c r="B112" s="103" t="s">
        <v>310</v>
      </c>
      <c r="C112" s="103"/>
      <c r="D112" s="103"/>
      <c r="E112" s="103"/>
      <c r="F112" s="103"/>
      <c r="G112" s="103"/>
      <c r="H112" s="11">
        <v>2</v>
      </c>
      <c r="I112" s="11"/>
      <c r="J112" s="23" t="b">
        <v>0</v>
      </c>
      <c r="K112" s="19">
        <f t="shared" ref="K112" si="14">J112*H112</f>
        <v>0</v>
      </c>
    </row>
    <row r="113" spans="1:11" s="10" customFormat="1" ht="13.5" customHeight="1" x14ac:dyDescent="0.25">
      <c r="A113" s="1"/>
      <c r="B113" s="71"/>
      <c r="C113" s="74"/>
      <c r="D113" s="74"/>
      <c r="E113" s="74"/>
      <c r="F113" s="74"/>
      <c r="G113" s="74"/>
      <c r="H113" s="11"/>
      <c r="I113" s="11"/>
      <c r="K113" s="21"/>
    </row>
    <row r="114" spans="1:11" s="10" customFormat="1" ht="50.25" customHeight="1" x14ac:dyDescent="0.25">
      <c r="A114" s="1"/>
      <c r="B114" s="103" t="s">
        <v>311</v>
      </c>
      <c r="C114" s="103"/>
      <c r="D114" s="103"/>
      <c r="E114" s="103"/>
      <c r="F114" s="103"/>
      <c r="G114" s="103"/>
      <c r="H114" s="11"/>
      <c r="I114" s="11"/>
      <c r="K114" s="21"/>
    </row>
    <row r="115" spans="1:11" s="10" customFormat="1" ht="15" customHeight="1" x14ac:dyDescent="0.25">
      <c r="A115" s="2"/>
      <c r="B115" s="62"/>
      <c r="C115" s="62" t="s">
        <v>14</v>
      </c>
      <c r="D115" s="62"/>
      <c r="E115" s="62"/>
      <c r="F115" s="62"/>
      <c r="G115" s="34" t="str">
        <f>IF(J115*AND(OR(J116,J117,J118)), "FEHLER 2", "")</f>
        <v/>
      </c>
      <c r="H115" s="11">
        <v>1</v>
      </c>
      <c r="I115" s="11"/>
      <c r="J115" s="10" t="b">
        <v>0</v>
      </c>
      <c r="K115" s="19">
        <f t="shared" ref="K115:K129" si="15">J115*H115</f>
        <v>0</v>
      </c>
    </row>
    <row r="116" spans="1:11" s="10" customFormat="1" ht="15" customHeight="1" x14ac:dyDescent="0.25">
      <c r="A116" s="2"/>
      <c r="B116" s="62"/>
      <c r="C116" s="62" t="s">
        <v>15</v>
      </c>
      <c r="D116" s="62"/>
      <c r="E116" s="62"/>
      <c r="F116" s="62"/>
      <c r="G116" s="34" t="str">
        <f>IF(J116*AND(OR(J117,J118,J115)), "FEHLER 2", "")</f>
        <v/>
      </c>
      <c r="H116" s="11">
        <v>2</v>
      </c>
      <c r="I116" s="11"/>
      <c r="J116" s="10" t="b">
        <v>0</v>
      </c>
      <c r="K116" s="19">
        <f t="shared" si="15"/>
        <v>0</v>
      </c>
    </row>
    <row r="117" spans="1:11" s="10" customFormat="1" ht="15" customHeight="1" x14ac:dyDescent="0.25">
      <c r="A117" s="2"/>
      <c r="B117" s="62"/>
      <c r="C117" s="62" t="s">
        <v>16</v>
      </c>
      <c r="D117" s="62"/>
      <c r="E117" s="62"/>
      <c r="F117" s="62"/>
      <c r="G117" s="34" t="str">
        <f>IF(J117*AND(OR(J118,J116,J115)), "FEHLER 2", "")</f>
        <v/>
      </c>
      <c r="H117" s="11">
        <v>3</v>
      </c>
      <c r="I117" s="11"/>
      <c r="J117" s="10" t="b">
        <v>0</v>
      </c>
      <c r="K117" s="19">
        <f t="shared" si="15"/>
        <v>0</v>
      </c>
    </row>
    <row r="118" spans="1:11" s="10" customFormat="1" ht="15" customHeight="1" x14ac:dyDescent="0.25">
      <c r="A118" s="2"/>
      <c r="B118" s="71"/>
      <c r="C118" s="62" t="s">
        <v>17</v>
      </c>
      <c r="D118" s="74"/>
      <c r="E118" s="74"/>
      <c r="F118" s="74"/>
      <c r="G118" s="34" t="str">
        <f>IF(J118*AND(OR(J115,J116,J117)), "FEHLER 2", "")</f>
        <v/>
      </c>
      <c r="H118" s="11">
        <v>4</v>
      </c>
      <c r="I118" s="11"/>
      <c r="J118" s="10" t="b">
        <v>0</v>
      </c>
      <c r="K118" s="19">
        <f t="shared" si="15"/>
        <v>0</v>
      </c>
    </row>
    <row r="119" spans="1:11" s="10" customFormat="1" ht="47.25" customHeight="1" x14ac:dyDescent="0.25">
      <c r="A119" s="1"/>
      <c r="B119" s="103" t="s">
        <v>312</v>
      </c>
      <c r="C119" s="103"/>
      <c r="D119" s="103"/>
      <c r="E119" s="103"/>
      <c r="F119" s="103"/>
      <c r="G119" s="103"/>
      <c r="H119" s="11"/>
      <c r="I119" s="11"/>
      <c r="K119" s="19"/>
    </row>
    <row r="120" spans="1:11" s="10" customFormat="1" ht="15" customHeight="1" x14ac:dyDescent="0.25">
      <c r="A120" s="2"/>
      <c r="B120" s="62"/>
      <c r="C120" s="62" t="s">
        <v>18</v>
      </c>
      <c r="D120" s="62"/>
      <c r="E120" s="62"/>
      <c r="F120" s="62"/>
      <c r="G120" s="34" t="str">
        <f>IF(J120*AND(OR(J121,J122,J123)), "FEHLER 2", "")</f>
        <v/>
      </c>
      <c r="H120" s="11">
        <v>2</v>
      </c>
      <c r="I120" s="11"/>
      <c r="J120" s="10" t="b">
        <v>0</v>
      </c>
      <c r="K120" s="19">
        <f t="shared" si="15"/>
        <v>0</v>
      </c>
    </row>
    <row r="121" spans="1:11" s="10" customFormat="1" ht="15" customHeight="1" x14ac:dyDescent="0.25">
      <c r="A121" s="2"/>
      <c r="B121" s="62"/>
      <c r="C121" s="62" t="s">
        <v>16</v>
      </c>
      <c r="D121" s="62"/>
      <c r="E121" s="62"/>
      <c r="F121" s="62"/>
      <c r="G121" s="34" t="str">
        <f>IF(J121*AND(OR(J122,J123,J120)), "FEHLER 2", "")</f>
        <v/>
      </c>
      <c r="H121" s="11">
        <v>3</v>
      </c>
      <c r="I121" s="11"/>
      <c r="J121" s="10" t="b">
        <v>0</v>
      </c>
      <c r="K121" s="19">
        <f t="shared" si="15"/>
        <v>0</v>
      </c>
    </row>
    <row r="122" spans="1:11" s="10" customFormat="1" ht="15" customHeight="1" x14ac:dyDescent="0.25">
      <c r="A122" s="2"/>
      <c r="B122" s="71"/>
      <c r="C122" s="62" t="s">
        <v>19</v>
      </c>
      <c r="D122" s="74"/>
      <c r="E122" s="74"/>
      <c r="F122" s="74"/>
      <c r="G122" s="34" t="str">
        <f>IF(J122*AND(OR(J123,J120,J121)), "FEHLER 2", "")</f>
        <v/>
      </c>
      <c r="H122" s="11">
        <v>4</v>
      </c>
      <c r="I122" s="11"/>
      <c r="J122" s="10" t="b">
        <v>0</v>
      </c>
      <c r="K122" s="19">
        <f t="shared" si="15"/>
        <v>0</v>
      </c>
    </row>
    <row r="123" spans="1:11" s="10" customFormat="1" x14ac:dyDescent="0.25">
      <c r="A123" s="2"/>
      <c r="B123" s="1"/>
      <c r="C123" s="62" t="s">
        <v>20</v>
      </c>
      <c r="D123" s="1"/>
      <c r="E123" s="1"/>
      <c r="F123" s="1"/>
      <c r="G123" s="34" t="str">
        <f>IF(J123*AND(OR(J120,J121,J122)), "FEHLER 2", "")</f>
        <v/>
      </c>
      <c r="H123" s="11">
        <v>5</v>
      </c>
      <c r="I123" s="11"/>
      <c r="J123" s="10" t="b">
        <v>0</v>
      </c>
      <c r="K123" s="19">
        <f t="shared" si="15"/>
        <v>0</v>
      </c>
    </row>
    <row r="124" spans="1:11" s="10" customFormat="1" x14ac:dyDescent="0.25">
      <c r="A124" s="1"/>
      <c r="B124" s="1"/>
      <c r="C124" s="62"/>
      <c r="D124" s="1"/>
      <c r="E124" s="1"/>
      <c r="F124" s="1"/>
      <c r="G124" s="1"/>
      <c r="H124" s="11"/>
      <c r="I124" s="11"/>
      <c r="K124" s="19"/>
    </row>
    <row r="125" spans="1:11" s="10" customFormat="1" ht="36" customHeight="1" x14ac:dyDescent="0.25">
      <c r="A125" s="1"/>
      <c r="B125" s="104" t="s">
        <v>82</v>
      </c>
      <c r="C125" s="104"/>
      <c r="D125" s="104"/>
      <c r="E125" s="104"/>
      <c r="F125" s="104"/>
      <c r="G125" s="104"/>
      <c r="H125" s="11"/>
      <c r="I125" s="11"/>
      <c r="K125" s="19"/>
    </row>
    <row r="126" spans="1:11" s="10" customFormat="1" x14ac:dyDescent="0.25">
      <c r="A126" s="2"/>
      <c r="B126" s="1"/>
      <c r="C126" s="1" t="s">
        <v>25</v>
      </c>
      <c r="D126" s="1"/>
      <c r="E126" s="1"/>
      <c r="F126" s="1"/>
      <c r="G126" s="34" t="str">
        <f>IF(J126*AND(OR(J127,J128,J129)), "FEHLER 2", "")</f>
        <v/>
      </c>
      <c r="H126" s="11">
        <v>2</v>
      </c>
      <c r="I126" s="11"/>
      <c r="J126" s="10" t="b">
        <v>0</v>
      </c>
      <c r="K126" s="19">
        <f t="shared" si="15"/>
        <v>0</v>
      </c>
    </row>
    <row r="127" spans="1:11" s="10" customFormat="1" x14ac:dyDescent="0.25">
      <c r="A127" s="2"/>
      <c r="B127" s="1"/>
      <c r="C127" s="1" t="s">
        <v>26</v>
      </c>
      <c r="D127" s="1"/>
      <c r="E127" s="1"/>
      <c r="F127" s="1"/>
      <c r="G127" s="34" t="str">
        <f>IF(J127*AND(OR(J128,J129,J126)), "FEHLER 2", "")</f>
        <v/>
      </c>
      <c r="H127" s="11">
        <v>3</v>
      </c>
      <c r="I127" s="11"/>
      <c r="J127" s="10" t="b">
        <v>0</v>
      </c>
      <c r="K127" s="19">
        <f t="shared" si="15"/>
        <v>0</v>
      </c>
    </row>
    <row r="128" spans="1:11" s="10" customFormat="1" x14ac:dyDescent="0.25">
      <c r="A128" s="2"/>
      <c r="B128" s="1"/>
      <c r="C128" s="1" t="s">
        <v>27</v>
      </c>
      <c r="D128" s="1"/>
      <c r="E128" s="1"/>
      <c r="F128" s="1"/>
      <c r="G128" s="34" t="str">
        <f>IF(J128*AND(OR(J129,J127,J126)), "FEHLER 2", "")</f>
        <v/>
      </c>
      <c r="H128" s="11">
        <v>4</v>
      </c>
      <c r="I128" s="11"/>
      <c r="J128" s="10" t="b">
        <v>0</v>
      </c>
      <c r="K128" s="19">
        <f t="shared" si="15"/>
        <v>0</v>
      </c>
    </row>
    <row r="129" spans="1:11" s="10" customFormat="1" ht="15" customHeight="1" x14ac:dyDescent="0.25">
      <c r="A129" s="2"/>
      <c r="B129" s="1"/>
      <c r="C129" s="108" t="s">
        <v>83</v>
      </c>
      <c r="D129" s="108"/>
      <c r="E129" s="108"/>
      <c r="F129" s="108"/>
      <c r="G129" s="34" t="str">
        <f>IF(J129*AND(OR(J126,J127,J128)), "FEHLER 2", "")</f>
        <v/>
      </c>
      <c r="H129" s="11">
        <v>5</v>
      </c>
      <c r="I129" s="11"/>
      <c r="J129" s="10" t="b">
        <v>0</v>
      </c>
      <c r="K129" s="19">
        <f t="shared" si="15"/>
        <v>0</v>
      </c>
    </row>
    <row r="130" spans="1:11" s="10" customFormat="1" x14ac:dyDescent="0.25">
      <c r="A130" s="1"/>
      <c r="B130" s="1"/>
      <c r="C130" s="1"/>
      <c r="D130" s="1"/>
      <c r="E130" s="1"/>
      <c r="F130" s="1"/>
      <c r="G130" s="1"/>
      <c r="H130" s="11"/>
      <c r="I130" s="11"/>
      <c r="K130" s="21"/>
    </row>
    <row r="131" spans="1:11" ht="15.75" x14ac:dyDescent="0.25">
      <c r="A131" s="73" t="s">
        <v>283</v>
      </c>
    </row>
    <row r="132" spans="1:11" ht="29.65" customHeight="1" x14ac:dyDescent="0.25">
      <c r="B132" s="102" t="s">
        <v>313</v>
      </c>
      <c r="C132" s="102"/>
      <c r="D132" s="102"/>
      <c r="E132" s="102"/>
      <c r="F132" s="102"/>
      <c r="I132" s="12">
        <v>8</v>
      </c>
    </row>
    <row r="133" spans="1:11" x14ac:dyDescent="0.25">
      <c r="B133" s="4"/>
      <c r="C133" s="26" t="s">
        <v>285</v>
      </c>
      <c r="G133" s="34" t="str">
        <f>IF(J133*AND(OR(J134,J135)), "FEHLER 2", "")</f>
        <v/>
      </c>
      <c r="H133" s="12">
        <v>4</v>
      </c>
      <c r="J133" s="6" t="b">
        <v>0</v>
      </c>
      <c r="K133" s="19">
        <f t="shared" ref="K133:K139" si="16">J133*H133</f>
        <v>0</v>
      </c>
    </row>
    <row r="134" spans="1:11" x14ac:dyDescent="0.25">
      <c r="B134" s="4"/>
      <c r="C134" s="26" t="s">
        <v>286</v>
      </c>
      <c r="G134" s="34" t="str">
        <f>IF(J134*AND(OR(J135,J133)), "FEHLER 2", "")</f>
        <v/>
      </c>
      <c r="H134" s="12">
        <v>2</v>
      </c>
      <c r="J134" s="6" t="b">
        <v>0</v>
      </c>
      <c r="K134" s="19">
        <f t="shared" si="16"/>
        <v>0</v>
      </c>
    </row>
    <row r="135" spans="1:11" x14ac:dyDescent="0.25">
      <c r="B135" s="4"/>
      <c r="C135" s="26" t="s">
        <v>287</v>
      </c>
      <c r="G135" s="34" t="str">
        <f>IF(J135*AND(OR(J133,J134)), "FEHLER 2", "")</f>
        <v/>
      </c>
      <c r="H135" s="12">
        <v>0</v>
      </c>
      <c r="J135" s="6" t="b">
        <v>0</v>
      </c>
      <c r="K135" s="19">
        <f t="shared" si="16"/>
        <v>0</v>
      </c>
    </row>
    <row r="136" spans="1:11" ht="43.35" customHeight="1" x14ac:dyDescent="0.25">
      <c r="B136" s="102" t="s">
        <v>314</v>
      </c>
      <c r="C136" s="102"/>
      <c r="D136" s="102"/>
      <c r="E136" s="102"/>
      <c r="F136" s="102"/>
      <c r="K136" s="19"/>
    </row>
    <row r="137" spans="1:11" x14ac:dyDescent="0.25">
      <c r="B137" s="4"/>
      <c r="C137" s="26" t="s">
        <v>284</v>
      </c>
      <c r="G137" s="34" t="str">
        <f>IF(J137*AND(OR(J138,J139)), "FEHLER 2", "")</f>
        <v/>
      </c>
      <c r="H137" s="12">
        <v>4</v>
      </c>
      <c r="J137" s="6" t="b">
        <v>0</v>
      </c>
      <c r="K137" s="19">
        <f t="shared" si="16"/>
        <v>0</v>
      </c>
    </row>
    <row r="138" spans="1:11" x14ac:dyDescent="0.25">
      <c r="B138" s="4"/>
      <c r="C138" s="26" t="s">
        <v>288</v>
      </c>
      <c r="G138" s="34" t="str">
        <f>IF(J138*AND(OR(J139,J137)), "FEHLER 2", "")</f>
        <v/>
      </c>
      <c r="H138" s="12">
        <v>2</v>
      </c>
      <c r="J138" s="6" t="b">
        <v>0</v>
      </c>
      <c r="K138" s="19">
        <f t="shared" si="16"/>
        <v>0</v>
      </c>
    </row>
    <row r="139" spans="1:11" x14ac:dyDescent="0.25">
      <c r="B139" s="4"/>
      <c r="C139" s="26" t="s">
        <v>289</v>
      </c>
      <c r="G139" s="34" t="str">
        <f>IF(J139*AND(OR(J137,J138)), "FEHLER 2", "")</f>
        <v/>
      </c>
      <c r="H139" s="12">
        <v>0</v>
      </c>
      <c r="J139" s="6" t="b">
        <v>0</v>
      </c>
      <c r="K139" s="19">
        <f t="shared" si="16"/>
        <v>0</v>
      </c>
    </row>
  </sheetData>
  <sheetProtection algorithmName="SHA-512" hashValue="XfwhQk4zco867+FrQCh9LTsMStA7mjxZXmjJ/XBPzO/HUlIbFKGjteHxHnju82dfyJjgmX7uP/FIU4Pyc43zaw==" saltValue="gTjOSgTP5PFz7lN1GmPNQw==" spinCount="100000" sheet="1" selectLockedCells="1"/>
  <mergeCells count="33">
    <mergeCell ref="C129:F129"/>
    <mergeCell ref="B29:G29"/>
    <mergeCell ref="B132:F132"/>
    <mergeCell ref="B136:F136"/>
    <mergeCell ref="C70:G70"/>
    <mergeCell ref="B88:G88"/>
    <mergeCell ref="B94:G94"/>
    <mergeCell ref="B80:G80"/>
    <mergeCell ref="C83:G83"/>
    <mergeCell ref="B125:G125"/>
    <mergeCell ref="C34:D34"/>
    <mergeCell ref="C35:D35"/>
    <mergeCell ref="C36:D36"/>
    <mergeCell ref="C37:D37"/>
    <mergeCell ref="C38:D38"/>
    <mergeCell ref="B112:G112"/>
    <mergeCell ref="B114:G114"/>
    <mergeCell ref="B119:G119"/>
    <mergeCell ref="B104:G104"/>
    <mergeCell ref="C106:F106"/>
    <mergeCell ref="C105:F105"/>
    <mergeCell ref="A1:G1"/>
    <mergeCell ref="A2:G2"/>
    <mergeCell ref="B5:G5"/>
    <mergeCell ref="B25:G25"/>
    <mergeCell ref="B12:G12"/>
    <mergeCell ref="B19:G19"/>
    <mergeCell ref="C22:G22"/>
    <mergeCell ref="B31:G31"/>
    <mergeCell ref="B30:G30"/>
    <mergeCell ref="C53:G53"/>
    <mergeCell ref="B32:G32"/>
    <mergeCell ref="C33:D33"/>
  </mergeCells>
  <pageMargins left="0.7" right="0.7" top="0.78740157499999996" bottom="0.78740157499999996" header="0.3" footer="0.3"/>
  <pageSetup paperSize="9" scale="65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8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24</xdr:row>
                    <xdr:rowOff>352425</xdr:rowOff>
                  </from>
                  <to>
                    <xdr:col>2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19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171450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0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26</xdr:row>
                    <xdr:rowOff>161925</xdr:rowOff>
                  </from>
                  <to>
                    <xdr:col>2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1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28</xdr:row>
                    <xdr:rowOff>9525</xdr:rowOff>
                  </from>
                  <to>
                    <xdr:col>1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2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29</xdr:row>
                    <xdr:rowOff>28575</xdr:rowOff>
                  </from>
                  <to>
                    <xdr:col>1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3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30</xdr:row>
                    <xdr:rowOff>57150</xdr:rowOff>
                  </from>
                  <to>
                    <xdr:col>1</xdr:col>
                    <xdr:colOff>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24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31</xdr:row>
                    <xdr:rowOff>390525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25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32</xdr:row>
                    <xdr:rowOff>161925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26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33</xdr:row>
                    <xdr:rowOff>161925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27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34</xdr:row>
                    <xdr:rowOff>161925</xdr:rowOff>
                  </from>
                  <to>
                    <xdr:col>2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28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35</xdr:row>
                    <xdr:rowOff>142875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29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36</xdr:row>
                    <xdr:rowOff>171450</xdr:rowOff>
                  </from>
                  <to>
                    <xdr:col>2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0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37</xdr:row>
                    <xdr:rowOff>152400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1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38</xdr:row>
                    <xdr:rowOff>152400</xdr:rowOff>
                  </from>
                  <to>
                    <xdr:col>2</xdr:col>
                    <xdr:colOff>9525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32" name="Check Box 37">
              <controlPr defaultSize="0" autoFill="0" autoLine="0" autoPict="0">
                <anchor moveWithCells="1">
                  <from>
                    <xdr:col>0</xdr:col>
                    <xdr:colOff>428625</xdr:colOff>
                    <xdr:row>43</xdr:row>
                    <xdr:rowOff>171450</xdr:rowOff>
                  </from>
                  <to>
                    <xdr:col>1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33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171450</xdr:rowOff>
                  </from>
                  <to>
                    <xdr:col>2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34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161925</xdr:rowOff>
                  </from>
                  <to>
                    <xdr:col>2</xdr:col>
                    <xdr:colOff>19050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35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171450</xdr:rowOff>
                  </from>
                  <to>
                    <xdr:col>2</xdr:col>
                    <xdr:colOff>19050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36" name="Check Box 41">
              <controlPr defaultSize="0" autoFill="0" autoLine="0" autoPict="0">
                <anchor moveWithCells="1">
                  <from>
                    <xdr:col>1</xdr:col>
                    <xdr:colOff>723900</xdr:colOff>
                    <xdr:row>48</xdr:row>
                    <xdr:rowOff>171450</xdr:rowOff>
                  </from>
                  <to>
                    <xdr:col>2</xdr:col>
                    <xdr:colOff>28575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37" name="Check Box 42">
              <controlPr defaultSize="0" autoFill="0" autoLine="0" autoPict="0">
                <anchor moveWithCells="1">
                  <from>
                    <xdr:col>1</xdr:col>
                    <xdr:colOff>723900</xdr:colOff>
                    <xdr:row>49</xdr:row>
                    <xdr:rowOff>161925</xdr:rowOff>
                  </from>
                  <to>
                    <xdr:col>2</xdr:col>
                    <xdr:colOff>28575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38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361950</xdr:rowOff>
                  </from>
                  <to>
                    <xdr:col>2</xdr:col>
                    <xdr:colOff>19050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39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2</xdr:col>
                    <xdr:colOff>19050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40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161925</xdr:rowOff>
                  </from>
                  <to>
                    <xdr:col>2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41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2</xdr:col>
                    <xdr:colOff>19050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42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152400</xdr:rowOff>
                  </from>
                  <to>
                    <xdr:col>2</xdr:col>
                    <xdr:colOff>19050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43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2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44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171450</xdr:rowOff>
                  </from>
                  <to>
                    <xdr:col>2</xdr:col>
                    <xdr:colOff>19050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45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142875</xdr:rowOff>
                  </from>
                  <to>
                    <xdr:col>2</xdr:col>
                    <xdr:colOff>19050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46" name="Check Box 51">
              <controlPr defaultSize="0" autoFill="0" autoLine="0" autoPict="0">
                <anchor moveWithCells="1">
                  <from>
                    <xdr:col>2</xdr:col>
                    <xdr:colOff>742950</xdr:colOff>
                    <xdr:row>62</xdr:row>
                    <xdr:rowOff>161925</xdr:rowOff>
                  </from>
                  <to>
                    <xdr:col>3</xdr:col>
                    <xdr:colOff>28575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47" name="Check Box 52">
              <controlPr defaultSize="0" autoFill="0" autoLine="0" autoPict="0">
                <anchor moveWithCells="1">
                  <from>
                    <xdr:col>2</xdr:col>
                    <xdr:colOff>742950</xdr:colOff>
                    <xdr:row>63</xdr:row>
                    <xdr:rowOff>161925</xdr:rowOff>
                  </from>
                  <to>
                    <xdr:col>3</xdr:col>
                    <xdr:colOff>38100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48" name="Check Box 53">
              <controlPr defaultSize="0" autoFill="0" autoLine="0" autoPict="0">
                <anchor moveWithCells="1">
                  <from>
                    <xdr:col>2</xdr:col>
                    <xdr:colOff>752475</xdr:colOff>
                    <xdr:row>64</xdr:row>
                    <xdr:rowOff>161925</xdr:rowOff>
                  </from>
                  <to>
                    <xdr:col>3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49" name="Check Box 54">
              <controlPr defaultSize="0" autoFill="0" autoLine="0" autoPict="0">
                <anchor moveWithCells="1">
                  <from>
                    <xdr:col>2</xdr:col>
                    <xdr:colOff>752475</xdr:colOff>
                    <xdr:row>65</xdr:row>
                    <xdr:rowOff>161925</xdr:rowOff>
                  </from>
                  <to>
                    <xdr:col>3</xdr:col>
                    <xdr:colOff>47625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50" name="Check Box 55">
              <controlPr defaultSize="0" autoFill="0" autoLine="0" autoPict="0">
                <anchor moveWithCells="1">
                  <from>
                    <xdr:col>2</xdr:col>
                    <xdr:colOff>742950</xdr:colOff>
                    <xdr:row>66</xdr:row>
                    <xdr:rowOff>142875</xdr:rowOff>
                  </from>
                  <to>
                    <xdr:col>3</xdr:col>
                    <xdr:colOff>38100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51" name="Check Box 56">
              <controlPr defaultSize="0" autoFill="0" autoLine="0" autoPict="0">
                <anchor moveWithCells="1">
                  <from>
                    <xdr:col>1</xdr:col>
                    <xdr:colOff>695325</xdr:colOff>
                    <xdr:row>69</xdr:row>
                    <xdr:rowOff>85725</xdr:rowOff>
                  </from>
                  <to>
                    <xdr:col>2</xdr:col>
                    <xdr:colOff>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52" name="Check Box 57">
              <controlPr defaultSize="0" autoFill="0" autoLine="0" autoPict="0">
                <anchor moveWithCells="1">
                  <from>
                    <xdr:col>2</xdr:col>
                    <xdr:colOff>723900</xdr:colOff>
                    <xdr:row>69</xdr:row>
                    <xdr:rowOff>533400</xdr:rowOff>
                  </from>
                  <to>
                    <xdr:col>3</xdr:col>
                    <xdr:colOff>19050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53" name="Check Box 58">
              <controlPr defaultSize="0" autoFill="0" autoLine="0" autoPict="0">
                <anchor moveWithCells="1">
                  <from>
                    <xdr:col>2</xdr:col>
                    <xdr:colOff>723900</xdr:colOff>
                    <xdr:row>70</xdr:row>
                    <xdr:rowOff>171450</xdr:rowOff>
                  </from>
                  <to>
                    <xdr:col>3</xdr:col>
                    <xdr:colOff>19050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54" name="Check Box 59">
              <controlPr defaultSize="0" autoFill="0" autoLine="0" autoPict="0">
                <anchor moveWithCells="1">
                  <from>
                    <xdr:col>2</xdr:col>
                    <xdr:colOff>723900</xdr:colOff>
                    <xdr:row>71</xdr:row>
                    <xdr:rowOff>161925</xdr:rowOff>
                  </from>
                  <to>
                    <xdr:col>3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55" name="Check Box 60">
              <controlPr defaultSize="0" autoFill="0" autoLine="0" autoPict="0">
                <anchor moveWithCells="1">
                  <from>
                    <xdr:col>2</xdr:col>
                    <xdr:colOff>733425</xdr:colOff>
                    <xdr:row>72</xdr:row>
                    <xdr:rowOff>152400</xdr:rowOff>
                  </from>
                  <to>
                    <xdr:col>3</xdr:col>
                    <xdr:colOff>19050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56" name="Check Box 62">
              <controlPr defaultSize="0" autoFill="0" autoLine="0" autoPict="0">
                <anchor moveWithCells="1">
                  <from>
                    <xdr:col>2</xdr:col>
                    <xdr:colOff>723900</xdr:colOff>
                    <xdr:row>73</xdr:row>
                    <xdr:rowOff>152400</xdr:rowOff>
                  </from>
                  <to>
                    <xdr:col>3</xdr:col>
                    <xdr:colOff>19050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57" name="Check Box 63">
              <controlPr defaultSize="0" autoFill="0" autoLine="0" autoPict="0">
                <anchor moveWithCells="1">
                  <from>
                    <xdr:col>2</xdr:col>
                    <xdr:colOff>723900</xdr:colOff>
                    <xdr:row>74</xdr:row>
                    <xdr:rowOff>142875</xdr:rowOff>
                  </from>
                  <to>
                    <xdr:col>3</xdr:col>
                    <xdr:colOff>19050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58" name="Check Box 91">
              <controlPr defaultSize="0" autoFill="0" autoLine="0" autoPict="0">
                <anchor moveWithCells="1">
                  <from>
                    <xdr:col>0</xdr:col>
                    <xdr:colOff>409575</xdr:colOff>
                    <xdr:row>79</xdr:row>
                    <xdr:rowOff>152400</xdr:rowOff>
                  </from>
                  <to>
                    <xdr:col>1</xdr:col>
                    <xdr:colOff>0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59" name="Check Box 92">
              <controlPr defaultSize="0" autoFill="0" autoLine="0" autoPict="0">
                <anchor moveWithCells="1">
                  <from>
                    <xdr:col>1</xdr:col>
                    <xdr:colOff>704850</xdr:colOff>
                    <xdr:row>79</xdr:row>
                    <xdr:rowOff>561975</xdr:rowOff>
                  </from>
                  <to>
                    <xdr:col>2</xdr:col>
                    <xdr:colOff>9525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60" name="Check Box 93">
              <controlPr defaultSize="0" autoFill="0" autoLine="0" autoPict="0">
                <anchor moveWithCells="1">
                  <from>
                    <xdr:col>1</xdr:col>
                    <xdr:colOff>704850</xdr:colOff>
                    <xdr:row>80</xdr:row>
                    <xdr:rowOff>180975</xdr:rowOff>
                  </from>
                  <to>
                    <xdr:col>2</xdr:col>
                    <xdr:colOff>9525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61" name="Check Box 94">
              <controlPr defaultSize="0" autoFill="0" autoLine="0" autoPict="0">
                <anchor moveWithCells="1">
                  <from>
                    <xdr:col>1</xdr:col>
                    <xdr:colOff>714375</xdr:colOff>
                    <xdr:row>82</xdr:row>
                    <xdr:rowOff>95250</xdr:rowOff>
                  </from>
                  <to>
                    <xdr:col>2</xdr:col>
                    <xdr:colOff>19050</xdr:colOff>
                    <xdr:row>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62" name="Check Box 95">
              <controlPr defaultSize="0" autoFill="0" autoLine="0" autoPict="0">
                <anchor moveWithCells="1">
                  <from>
                    <xdr:col>0</xdr:col>
                    <xdr:colOff>447675</xdr:colOff>
                    <xdr:row>84</xdr:row>
                    <xdr:rowOff>171450</xdr:rowOff>
                  </from>
                  <to>
                    <xdr:col>1</xdr:col>
                    <xdr:colOff>28575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63" name="Check Box 97">
              <controlPr defaultSize="0" autoFill="0" autoLine="0" autoPict="0">
                <anchor moveWithCells="1">
                  <from>
                    <xdr:col>0</xdr:col>
                    <xdr:colOff>438150</xdr:colOff>
                    <xdr:row>87</xdr:row>
                    <xdr:rowOff>76200</xdr:rowOff>
                  </from>
                  <to>
                    <xdr:col>1</xdr:col>
                    <xdr:colOff>19050</xdr:colOff>
                    <xdr:row>87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64" name="Check Box 98">
              <controlPr defaultSize="0" autoFill="0" autoLine="0" autoPict="0">
                <anchor moveWithCells="1">
                  <from>
                    <xdr:col>1</xdr:col>
                    <xdr:colOff>704850</xdr:colOff>
                    <xdr:row>87</xdr:row>
                    <xdr:rowOff>361950</xdr:rowOff>
                  </from>
                  <to>
                    <xdr:col>2</xdr:col>
                    <xdr:colOff>9525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65" name="Check Box 99">
              <controlPr defaultSize="0" autoFill="0" autoLine="0" autoPict="0">
                <anchor moveWithCells="1">
                  <from>
                    <xdr:col>1</xdr:col>
                    <xdr:colOff>714375</xdr:colOff>
                    <xdr:row>88</xdr:row>
                    <xdr:rowOff>161925</xdr:rowOff>
                  </from>
                  <to>
                    <xdr:col>2</xdr:col>
                    <xdr:colOff>19050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66" name="Check Box 100">
              <controlPr defaultSize="0" autoFill="0" autoLine="0" autoPict="0">
                <anchor moveWithCells="1">
                  <from>
                    <xdr:col>1</xdr:col>
                    <xdr:colOff>714375</xdr:colOff>
                    <xdr:row>89</xdr:row>
                    <xdr:rowOff>161925</xdr:rowOff>
                  </from>
                  <to>
                    <xdr:col>2</xdr:col>
                    <xdr:colOff>19050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67" name="Check Box 101">
              <controlPr defaultSize="0" autoFill="0" autoLine="0" autoPict="0">
                <anchor moveWithCells="1">
                  <from>
                    <xdr:col>1</xdr:col>
                    <xdr:colOff>704850</xdr:colOff>
                    <xdr:row>90</xdr:row>
                    <xdr:rowOff>161925</xdr:rowOff>
                  </from>
                  <to>
                    <xdr:col>2</xdr:col>
                    <xdr:colOff>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68" name="Check Box 103">
              <controlPr defaultSize="0" autoFill="0" autoLine="0" autoPict="0">
                <anchor moveWithCells="1">
                  <from>
                    <xdr:col>1</xdr:col>
                    <xdr:colOff>704850</xdr:colOff>
                    <xdr:row>93</xdr:row>
                    <xdr:rowOff>171450</xdr:rowOff>
                  </from>
                  <to>
                    <xdr:col>2</xdr:col>
                    <xdr:colOff>9525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69" name="Check Box 104">
              <controlPr defaultSize="0" autoFill="0" autoLine="0" autoPict="0">
                <anchor moveWithCells="1">
                  <from>
                    <xdr:col>0</xdr:col>
                    <xdr:colOff>428625</xdr:colOff>
                    <xdr:row>97</xdr:row>
                    <xdr:rowOff>180975</xdr:rowOff>
                  </from>
                  <to>
                    <xdr:col>1</xdr:col>
                    <xdr:colOff>9525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70" name="Check Box 105">
              <controlPr defaultSize="0" autoFill="0" autoLine="0" autoPict="0">
                <anchor moveWithCells="1">
                  <from>
                    <xdr:col>1</xdr:col>
                    <xdr:colOff>685800</xdr:colOff>
                    <xdr:row>98</xdr:row>
                    <xdr:rowOff>171450</xdr:rowOff>
                  </from>
                  <to>
                    <xdr:col>1</xdr:col>
                    <xdr:colOff>895350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71" name="Check Box 107">
              <controlPr defaultSize="0" autoFill="0" autoLine="0" autoPict="0">
                <anchor moveWithCells="1">
                  <from>
                    <xdr:col>1</xdr:col>
                    <xdr:colOff>685800</xdr:colOff>
                    <xdr:row>99</xdr:row>
                    <xdr:rowOff>161925</xdr:rowOff>
                  </from>
                  <to>
                    <xdr:col>1</xdr:col>
                    <xdr:colOff>895350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72" name="Check Box 109">
              <controlPr defaultSize="0" autoFill="0" autoLine="0" autoPict="0">
                <anchor moveWithCells="1">
                  <from>
                    <xdr:col>0</xdr:col>
                    <xdr:colOff>447675</xdr:colOff>
                    <xdr:row>103</xdr:row>
                    <xdr:rowOff>28575</xdr:rowOff>
                  </from>
                  <to>
                    <xdr:col>1</xdr:col>
                    <xdr:colOff>38100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73" name="Check Box 110">
              <controlPr defaultSize="0" autoFill="0" autoLine="0" autoPict="0">
                <anchor moveWithCells="1">
                  <from>
                    <xdr:col>1</xdr:col>
                    <xdr:colOff>704850</xdr:colOff>
                    <xdr:row>106</xdr:row>
                    <xdr:rowOff>152400</xdr:rowOff>
                  </from>
                  <to>
                    <xdr:col>2</xdr:col>
                    <xdr:colOff>9525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74" name="Check Box 111">
              <controlPr defaultSize="0" autoFill="0" autoLine="0" autoPict="0">
                <anchor moveWithCells="1">
                  <from>
                    <xdr:col>1</xdr:col>
                    <xdr:colOff>704850</xdr:colOff>
                    <xdr:row>107</xdr:row>
                    <xdr:rowOff>161925</xdr:rowOff>
                  </from>
                  <to>
                    <xdr:col>2</xdr:col>
                    <xdr:colOff>9525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75" name="Check Box 112">
              <controlPr defaultSize="0" autoFill="0" autoLine="0" autoPict="0">
                <anchor moveWithCells="1">
                  <from>
                    <xdr:col>0</xdr:col>
                    <xdr:colOff>390525</xdr:colOff>
                    <xdr:row>111</xdr:row>
                    <xdr:rowOff>38100</xdr:rowOff>
                  </from>
                  <to>
                    <xdr:col>1</xdr:col>
                    <xdr:colOff>0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76" name="Check Box 114">
              <controlPr defaultSize="0" autoFill="0" autoLine="0" autoPict="0">
                <anchor moveWithCells="1">
                  <from>
                    <xdr:col>1</xdr:col>
                    <xdr:colOff>657225</xdr:colOff>
                    <xdr:row>113</xdr:row>
                    <xdr:rowOff>619125</xdr:rowOff>
                  </from>
                  <to>
                    <xdr:col>2</xdr:col>
                    <xdr:colOff>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77" name="Check Box 115">
              <controlPr defaultSize="0" autoFill="0" autoLine="0" autoPict="0">
                <anchor moveWithCells="1">
                  <from>
                    <xdr:col>1</xdr:col>
                    <xdr:colOff>657225</xdr:colOff>
                    <xdr:row>114</xdr:row>
                    <xdr:rowOff>171450</xdr:rowOff>
                  </from>
                  <to>
                    <xdr:col>2</xdr:col>
                    <xdr:colOff>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78" name="Check Box 116">
              <controlPr defaultSize="0" autoFill="0" autoLine="0" autoPict="0">
                <anchor moveWithCells="1">
                  <from>
                    <xdr:col>1</xdr:col>
                    <xdr:colOff>657225</xdr:colOff>
                    <xdr:row>115</xdr:row>
                    <xdr:rowOff>171450</xdr:rowOff>
                  </from>
                  <to>
                    <xdr:col>2</xdr:col>
                    <xdr:colOff>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79" name="Check Box 117">
              <controlPr defaultSize="0" autoFill="0" autoLine="0" autoPict="0">
                <anchor moveWithCells="1">
                  <from>
                    <xdr:col>1</xdr:col>
                    <xdr:colOff>657225</xdr:colOff>
                    <xdr:row>116</xdr:row>
                    <xdr:rowOff>171450</xdr:rowOff>
                  </from>
                  <to>
                    <xdr:col>2</xdr:col>
                    <xdr:colOff>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80" name="Check Box 118">
              <controlPr defaultSize="0" autoFill="0" autoLine="0" autoPict="0">
                <anchor moveWithCells="1">
                  <from>
                    <xdr:col>1</xdr:col>
                    <xdr:colOff>666750</xdr:colOff>
                    <xdr:row>118</xdr:row>
                    <xdr:rowOff>571500</xdr:rowOff>
                  </from>
                  <to>
                    <xdr:col>2</xdr:col>
                    <xdr:colOff>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81" name="Check Box 119">
              <controlPr defaultSize="0" autoFill="0" autoLine="0" autoPict="0">
                <anchor moveWithCells="1">
                  <from>
                    <xdr:col>1</xdr:col>
                    <xdr:colOff>666750</xdr:colOff>
                    <xdr:row>119</xdr:row>
                    <xdr:rowOff>142875</xdr:rowOff>
                  </from>
                  <to>
                    <xdr:col>2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82" name="Check Box 120">
              <controlPr defaultSize="0" autoFill="0" autoLine="0" autoPict="0">
                <anchor moveWithCells="1">
                  <from>
                    <xdr:col>1</xdr:col>
                    <xdr:colOff>666750</xdr:colOff>
                    <xdr:row>120</xdr:row>
                    <xdr:rowOff>152400</xdr:rowOff>
                  </from>
                  <to>
                    <xdr:col>2</xdr:col>
                    <xdr:colOff>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83" name="Check Box 121">
              <controlPr defaultSize="0" autoFill="0" autoLine="0" autoPict="0">
                <anchor moveWithCells="1">
                  <from>
                    <xdr:col>1</xdr:col>
                    <xdr:colOff>666750</xdr:colOff>
                    <xdr:row>121</xdr:row>
                    <xdr:rowOff>161925</xdr:rowOff>
                  </from>
                  <to>
                    <xdr:col>2</xdr:col>
                    <xdr:colOff>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84" name="Check Box 122">
              <controlPr defaultSize="0" autoFill="0" autoLine="0" autoPict="0">
                <anchor moveWithCells="1">
                  <from>
                    <xdr:col>1</xdr:col>
                    <xdr:colOff>638175</xdr:colOff>
                    <xdr:row>124</xdr:row>
                    <xdr:rowOff>428625</xdr:rowOff>
                  </from>
                  <to>
                    <xdr:col>2</xdr:col>
                    <xdr:colOff>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85" name="Check Box 123">
              <controlPr defaultSize="0" autoFill="0" autoLine="0" autoPict="0">
                <anchor moveWithCells="1">
                  <from>
                    <xdr:col>1</xdr:col>
                    <xdr:colOff>638175</xdr:colOff>
                    <xdr:row>125</xdr:row>
                    <xdr:rowOff>161925</xdr:rowOff>
                  </from>
                  <to>
                    <xdr:col>2</xdr:col>
                    <xdr:colOff>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86" name="Check Box 124">
              <controlPr defaultSize="0" autoFill="0" autoLine="0" autoPict="0">
                <anchor moveWithCells="1">
                  <from>
                    <xdr:col>1</xdr:col>
                    <xdr:colOff>638175</xdr:colOff>
                    <xdr:row>126</xdr:row>
                    <xdr:rowOff>171450</xdr:rowOff>
                  </from>
                  <to>
                    <xdr:col>2</xdr:col>
                    <xdr:colOff>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87" name="Check Box 125">
              <controlPr defaultSize="0" autoFill="0" autoLine="0" autoPict="0">
                <anchor moveWithCells="1">
                  <from>
                    <xdr:col>1</xdr:col>
                    <xdr:colOff>638175</xdr:colOff>
                    <xdr:row>127</xdr:row>
                    <xdr:rowOff>171450</xdr:rowOff>
                  </from>
                  <to>
                    <xdr:col>2</xdr:col>
                    <xdr:colOff>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88" name="Check Box 126">
              <controlPr defaultSize="0" autoFill="0" autoLine="0" autoPict="0">
                <anchor moveWithCells="1">
                  <from>
                    <xdr:col>1</xdr:col>
                    <xdr:colOff>695325</xdr:colOff>
                    <xdr:row>94</xdr:row>
                    <xdr:rowOff>171450</xdr:rowOff>
                  </from>
                  <to>
                    <xdr:col>2</xdr:col>
                    <xdr:colOff>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89" name="Check Box 127">
              <controlPr defaultSize="0" autoFill="0" autoLine="0" autoPict="0">
                <anchor moveWithCells="1">
                  <from>
                    <xdr:col>1</xdr:col>
                    <xdr:colOff>638175</xdr:colOff>
                    <xdr:row>131</xdr:row>
                    <xdr:rowOff>361950</xdr:rowOff>
                  </from>
                  <to>
                    <xdr:col>2</xdr:col>
                    <xdr:colOff>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90" name="Check Box 128">
              <controlPr defaultSize="0" autoFill="0" autoLine="0" autoPict="0">
                <anchor moveWithCells="1">
                  <from>
                    <xdr:col>1</xdr:col>
                    <xdr:colOff>638175</xdr:colOff>
                    <xdr:row>132</xdr:row>
                    <xdr:rowOff>171450</xdr:rowOff>
                  </from>
                  <to>
                    <xdr:col>2</xdr:col>
                    <xdr:colOff>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91" name="Check Box 129">
              <controlPr defaultSize="0" autoFill="0" autoLine="0" autoPict="0">
                <anchor moveWithCells="1">
                  <from>
                    <xdr:col>1</xdr:col>
                    <xdr:colOff>638175</xdr:colOff>
                    <xdr:row>133</xdr:row>
                    <xdr:rowOff>171450</xdr:rowOff>
                  </from>
                  <to>
                    <xdr:col>2</xdr:col>
                    <xdr:colOff>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92" name="Check Box 130">
              <controlPr defaultSize="0" autoFill="0" autoLine="0" autoPict="0">
                <anchor moveWithCells="1">
                  <from>
                    <xdr:col>1</xdr:col>
                    <xdr:colOff>638175</xdr:colOff>
                    <xdr:row>136</xdr:row>
                    <xdr:rowOff>0</xdr:rowOff>
                  </from>
                  <to>
                    <xdr:col>2</xdr:col>
                    <xdr:colOff>0</xdr:colOff>
                    <xdr:row>137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93" name="Check Box 131">
              <controlPr defaultSize="0" autoFill="0" autoLine="0" autoPict="0">
                <anchor moveWithCells="1">
                  <from>
                    <xdr:col>1</xdr:col>
                    <xdr:colOff>638175</xdr:colOff>
                    <xdr:row>136</xdr:row>
                    <xdr:rowOff>171450</xdr:rowOff>
                  </from>
                  <to>
                    <xdr:col>2</xdr:col>
                    <xdr:colOff>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94" name="Check Box 132">
              <controlPr defaultSize="0" autoFill="0" autoLine="0" autoPict="0">
                <anchor moveWithCells="1">
                  <from>
                    <xdr:col>1</xdr:col>
                    <xdr:colOff>638175</xdr:colOff>
                    <xdr:row>137</xdr:row>
                    <xdr:rowOff>171450</xdr:rowOff>
                  </from>
                  <to>
                    <xdr:col>2</xdr:col>
                    <xdr:colOff>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95" name="Check Box 133">
              <controlPr defaultSize="0" autoFill="0" autoLine="0" autoPict="0">
                <anchor moveWithCells="1">
                  <from>
                    <xdr:col>1</xdr:col>
                    <xdr:colOff>666750</xdr:colOff>
                    <xdr:row>104</xdr:row>
                    <xdr:rowOff>57150</xdr:rowOff>
                  </from>
                  <to>
                    <xdr:col>1</xdr:col>
                    <xdr:colOff>895350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96" name="Check Box 134">
              <controlPr defaultSize="0" autoFill="0" autoLine="0" autoPict="0">
                <anchor moveWithCells="1">
                  <from>
                    <xdr:col>1</xdr:col>
                    <xdr:colOff>676275</xdr:colOff>
                    <xdr:row>105</xdr:row>
                    <xdr:rowOff>9525</xdr:rowOff>
                  </from>
                  <to>
                    <xdr:col>2</xdr:col>
                    <xdr:colOff>0</xdr:colOff>
                    <xdr:row>105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1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78" customWidth="1"/>
    <col min="3" max="3" width="13.85546875" style="3" customWidth="1"/>
    <col min="4" max="6" width="12.7109375" style="3" customWidth="1"/>
    <col min="7" max="7" width="16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5" hidden="1" customWidth="1"/>
    <col min="12" max="16384" width="11.42578125" style="6"/>
  </cols>
  <sheetData>
    <row r="1" spans="1:11" ht="42" customHeight="1" thickBot="1" x14ac:dyDescent="0.3">
      <c r="B1" s="122" t="s">
        <v>139</v>
      </c>
      <c r="C1" s="122"/>
      <c r="D1" s="122"/>
      <c r="E1" s="122"/>
      <c r="F1" s="123"/>
      <c r="G1" s="123"/>
      <c r="H1" s="5" t="s">
        <v>65</v>
      </c>
      <c r="I1" s="5" t="s">
        <v>231</v>
      </c>
      <c r="K1" s="5" t="s">
        <v>243</v>
      </c>
    </row>
    <row r="2" spans="1:11" ht="21" customHeight="1" thickBot="1" x14ac:dyDescent="0.3">
      <c r="B2" s="75"/>
      <c r="C2" s="75"/>
      <c r="D2" s="75"/>
      <c r="E2" s="75"/>
      <c r="F2" s="76"/>
      <c r="G2" s="76"/>
      <c r="H2" s="5"/>
      <c r="I2" s="18">
        <f>SUM(I3:I81)</f>
        <v>113</v>
      </c>
      <c r="K2" s="18">
        <f>SUM(K3:K81)</f>
        <v>0</v>
      </c>
    </row>
    <row r="3" spans="1:11" ht="15" customHeight="1" x14ac:dyDescent="0.25">
      <c r="A3" s="13" t="s">
        <v>76</v>
      </c>
      <c r="B3" s="77"/>
      <c r="C3" s="77"/>
      <c r="D3" s="75"/>
      <c r="E3" s="75"/>
      <c r="F3" s="76"/>
      <c r="H3" s="5"/>
      <c r="I3" s="12">
        <v>14</v>
      </c>
    </row>
    <row r="4" spans="1:11" ht="39" customHeight="1" x14ac:dyDescent="0.25">
      <c r="B4" s="105" t="s">
        <v>140</v>
      </c>
      <c r="C4" s="106"/>
      <c r="D4" s="106"/>
      <c r="E4" s="106"/>
      <c r="F4" s="106"/>
      <c r="G4" s="106"/>
      <c r="H4" s="12">
        <v>2</v>
      </c>
      <c r="J4" s="24" t="b">
        <v>0</v>
      </c>
      <c r="K4" s="25">
        <f>H4*J4</f>
        <v>0</v>
      </c>
    </row>
    <row r="5" spans="1:11" ht="30.75" customHeight="1" x14ac:dyDescent="0.25">
      <c r="A5" s="2" t="str">
        <f>IF(((J5)*AND(NOT($J$4))), "FEHLER 1", "")</f>
        <v/>
      </c>
      <c r="C5" s="119" t="s">
        <v>244</v>
      </c>
      <c r="D5" s="119"/>
      <c r="E5" s="119"/>
      <c r="F5" s="119"/>
      <c r="G5" s="34" t="str">
        <f>IF(J5*AND(J11), "FEHLER 2", "")</f>
        <v/>
      </c>
      <c r="H5" s="12">
        <v>0</v>
      </c>
      <c r="J5" s="6" t="b">
        <v>0</v>
      </c>
      <c r="K5" s="25">
        <f t="shared" ref="K5:K52" si="0">H5*J5</f>
        <v>0</v>
      </c>
    </row>
    <row r="6" spans="1:11" ht="15.75" x14ac:dyDescent="0.25">
      <c r="A6" s="2" t="str">
        <f t="shared" ref="A6:A16" si="1">IF(((J6)*AND(NOT($J$4))), "FEHLER 1", "")</f>
        <v/>
      </c>
      <c r="B6" s="2" t="str">
        <f>IF(((J6)*AND(NOT($J$5))), "FEHLER 1", "")</f>
        <v/>
      </c>
      <c r="C6" s="14"/>
      <c r="D6" s="3" t="s">
        <v>245</v>
      </c>
      <c r="G6" s="34" t="str">
        <f>IF(J6*AND(OR(J7,J8,J9,J10)), "FEHLER 2", "")</f>
        <v/>
      </c>
      <c r="H6" s="12">
        <v>4</v>
      </c>
      <c r="J6" s="6" t="b">
        <v>0</v>
      </c>
      <c r="K6" s="25">
        <f t="shared" si="0"/>
        <v>0</v>
      </c>
    </row>
    <row r="7" spans="1:11" ht="15.75" x14ac:dyDescent="0.25">
      <c r="A7" s="2" t="str">
        <f t="shared" si="1"/>
        <v/>
      </c>
      <c r="B7" s="2" t="str">
        <f t="shared" ref="B7:B10" si="2">IF(((J7)*AND(NOT($J$5))), "FEHLER 1", "")</f>
        <v/>
      </c>
      <c r="C7" s="14"/>
      <c r="D7" s="3" t="s">
        <v>246</v>
      </c>
      <c r="G7" s="34" t="str">
        <f>IF(J7*AND(OR(J8,J9,J10,J6)), "FEHLER 2", "")</f>
        <v/>
      </c>
      <c r="H7" s="12">
        <v>3</v>
      </c>
      <c r="J7" s="6" t="b">
        <v>0</v>
      </c>
      <c r="K7" s="25">
        <f t="shared" si="0"/>
        <v>0</v>
      </c>
    </row>
    <row r="8" spans="1:11" ht="15.75" x14ac:dyDescent="0.25">
      <c r="A8" s="2" t="str">
        <f t="shared" si="1"/>
        <v/>
      </c>
      <c r="B8" s="2" t="str">
        <f t="shared" si="2"/>
        <v/>
      </c>
      <c r="C8" s="14"/>
      <c r="D8" s="3" t="s">
        <v>247</v>
      </c>
      <c r="G8" s="34" t="str">
        <f>IF(J8*AND(OR(J9,J10,J6,J7)), "FEHLER 2", "")</f>
        <v/>
      </c>
      <c r="H8" s="12">
        <v>2</v>
      </c>
      <c r="J8" s="6" t="b">
        <v>0</v>
      </c>
      <c r="K8" s="25">
        <f t="shared" si="0"/>
        <v>0</v>
      </c>
    </row>
    <row r="9" spans="1:11" ht="15.75" x14ac:dyDescent="0.25">
      <c r="A9" s="2" t="str">
        <f t="shared" si="1"/>
        <v/>
      </c>
      <c r="B9" s="2" t="str">
        <f t="shared" si="2"/>
        <v/>
      </c>
      <c r="C9" s="14"/>
      <c r="D9" s="3" t="s">
        <v>142</v>
      </c>
      <c r="G9" s="34" t="str">
        <f>IF(J9*AND(OR(J10,J6,J7,J8)), "FEHLER 2", "")</f>
        <v/>
      </c>
      <c r="H9" s="12">
        <v>1</v>
      </c>
      <c r="J9" s="6" t="b">
        <v>0</v>
      </c>
      <c r="K9" s="25">
        <f t="shared" si="0"/>
        <v>0</v>
      </c>
    </row>
    <row r="10" spans="1:11" ht="15.75" x14ac:dyDescent="0.25">
      <c r="A10" s="2" t="str">
        <f t="shared" si="1"/>
        <v/>
      </c>
      <c r="B10" s="2" t="str">
        <f t="shared" si="2"/>
        <v/>
      </c>
      <c r="C10" s="14"/>
      <c r="D10" s="3" t="s">
        <v>143</v>
      </c>
      <c r="G10" s="34" t="str">
        <f>IF(J10*AND(OR(J6,J7,J8,J9)), "FEHLER 2", "")</f>
        <v/>
      </c>
      <c r="H10" s="12">
        <v>0</v>
      </c>
      <c r="J10" s="6" t="b">
        <v>0</v>
      </c>
      <c r="K10" s="25">
        <f t="shared" si="0"/>
        <v>0</v>
      </c>
    </row>
    <row r="11" spans="1:11" ht="36" customHeight="1" x14ac:dyDescent="0.25">
      <c r="A11" s="2" t="str">
        <f t="shared" si="1"/>
        <v/>
      </c>
      <c r="C11" s="119" t="s">
        <v>248</v>
      </c>
      <c r="D11" s="119"/>
      <c r="E11" s="119"/>
      <c r="F11" s="119"/>
      <c r="G11" s="34" t="str">
        <f>IF(J11*AND(J5), "FEHLER 2", "")</f>
        <v/>
      </c>
      <c r="H11" s="12">
        <v>8</v>
      </c>
      <c r="J11" s="6" t="b">
        <v>0</v>
      </c>
      <c r="K11" s="25">
        <f t="shared" si="0"/>
        <v>0</v>
      </c>
    </row>
    <row r="12" spans="1:11" x14ac:dyDescent="0.25">
      <c r="A12" s="2" t="str">
        <f t="shared" si="1"/>
        <v/>
      </c>
      <c r="B12" s="2" t="str">
        <f>IF(((J12)*AND(NOT($J$11))), "FEHLER 1", "")</f>
        <v/>
      </c>
      <c r="D12" s="3" t="s">
        <v>245</v>
      </c>
      <c r="G12" s="34" t="str">
        <f>IF(J12*AND(OR(J13,J14,J15,J16)), "FEHLER 2", "")</f>
        <v/>
      </c>
      <c r="H12" s="12">
        <v>4</v>
      </c>
      <c r="J12" s="6" t="b">
        <v>0</v>
      </c>
      <c r="K12" s="25">
        <f t="shared" si="0"/>
        <v>0</v>
      </c>
    </row>
    <row r="13" spans="1:11" x14ac:dyDescent="0.25">
      <c r="A13" s="2" t="str">
        <f t="shared" si="1"/>
        <v/>
      </c>
      <c r="B13" s="2" t="str">
        <f t="shared" ref="B13:B16" si="3">IF(((J13)*AND(NOT($J$11))), "FEHLER 1", "")</f>
        <v/>
      </c>
      <c r="D13" s="3" t="s">
        <v>246</v>
      </c>
      <c r="G13" s="34" t="str">
        <f>IF(J13*AND(OR(J14,J15,J16,J12)), "FEHLER 2", "")</f>
        <v/>
      </c>
      <c r="H13" s="12">
        <v>3</v>
      </c>
      <c r="J13" s="6" t="b">
        <v>0</v>
      </c>
      <c r="K13" s="25">
        <f t="shared" si="0"/>
        <v>0</v>
      </c>
    </row>
    <row r="14" spans="1:11" x14ac:dyDescent="0.25">
      <c r="A14" s="2" t="str">
        <f t="shared" si="1"/>
        <v/>
      </c>
      <c r="B14" s="2" t="str">
        <f t="shared" si="3"/>
        <v/>
      </c>
      <c r="D14" s="3" t="s">
        <v>247</v>
      </c>
      <c r="G14" s="34" t="str">
        <f>IF(J14*AND(OR(J15,J16,J12,J13)), "FEHLER 2", "")</f>
        <v/>
      </c>
      <c r="H14" s="12">
        <v>2</v>
      </c>
      <c r="J14" s="6" t="b">
        <v>0</v>
      </c>
      <c r="K14" s="25">
        <f t="shared" si="0"/>
        <v>0</v>
      </c>
    </row>
    <row r="15" spans="1:11" x14ac:dyDescent="0.25">
      <c r="A15" s="2" t="str">
        <f t="shared" si="1"/>
        <v/>
      </c>
      <c r="B15" s="2" t="str">
        <f t="shared" si="3"/>
        <v/>
      </c>
      <c r="D15" s="3" t="s">
        <v>142</v>
      </c>
      <c r="G15" s="34" t="str">
        <f>IF(J15*AND(OR(J16,J12,J13,J14)), "FEHLER 2", "")</f>
        <v/>
      </c>
      <c r="H15" s="12">
        <v>1</v>
      </c>
      <c r="J15" s="6" t="b">
        <v>0</v>
      </c>
      <c r="K15" s="25">
        <f t="shared" si="0"/>
        <v>0</v>
      </c>
    </row>
    <row r="16" spans="1:11" x14ac:dyDescent="0.25">
      <c r="A16" s="2" t="str">
        <f t="shared" si="1"/>
        <v/>
      </c>
      <c r="B16" s="2" t="str">
        <f t="shared" si="3"/>
        <v/>
      </c>
      <c r="D16" s="3" t="s">
        <v>143</v>
      </c>
      <c r="G16" s="34" t="str">
        <f>IF(J16*AND(OR(J12,J13,J14,J15)), "FEHLER 2", "")</f>
        <v/>
      </c>
      <c r="H16" s="12">
        <v>0</v>
      </c>
      <c r="J16" s="6" t="b">
        <v>0</v>
      </c>
      <c r="K16" s="25">
        <f t="shared" si="0"/>
        <v>0</v>
      </c>
    </row>
    <row r="17" spans="1:11" ht="39" customHeight="1" x14ac:dyDescent="0.25">
      <c r="B17" s="116" t="s">
        <v>144</v>
      </c>
      <c r="C17" s="117"/>
      <c r="D17" s="117"/>
      <c r="E17" s="117"/>
      <c r="F17" s="117"/>
      <c r="G17" s="117"/>
      <c r="H17" s="12">
        <v>0</v>
      </c>
      <c r="J17" s="6" t="b">
        <v>0</v>
      </c>
      <c r="K17" s="25">
        <f t="shared" si="0"/>
        <v>0</v>
      </c>
    </row>
    <row r="18" spans="1:11" x14ac:dyDescent="0.25">
      <c r="A18" s="2"/>
      <c r="G18" s="60"/>
      <c r="K18" s="25">
        <f t="shared" si="0"/>
        <v>0</v>
      </c>
    </row>
    <row r="19" spans="1:11" ht="15.75" x14ac:dyDescent="0.25">
      <c r="A19" s="67" t="s">
        <v>202</v>
      </c>
      <c r="G19" s="60"/>
      <c r="I19" s="12">
        <v>53</v>
      </c>
      <c r="K19" s="25">
        <f t="shared" si="0"/>
        <v>0</v>
      </c>
    </row>
    <row r="20" spans="1:11" ht="24.75" customHeight="1" x14ac:dyDescent="0.25">
      <c r="B20" s="116" t="s">
        <v>145</v>
      </c>
      <c r="C20" s="117"/>
      <c r="D20" s="117"/>
      <c r="E20" s="117"/>
      <c r="F20" s="117"/>
      <c r="G20" s="117"/>
      <c r="H20" s="12">
        <v>3</v>
      </c>
      <c r="J20" s="6" t="b">
        <v>0</v>
      </c>
      <c r="K20" s="25">
        <f t="shared" si="0"/>
        <v>0</v>
      </c>
    </row>
    <row r="21" spans="1:11" ht="36" customHeight="1" x14ac:dyDescent="0.25">
      <c r="A21" s="2" t="str">
        <f>IF(((J21)*AND(NOT($J$20))), "FEHLER 1", "")</f>
        <v/>
      </c>
      <c r="C21" s="119" t="s">
        <v>315</v>
      </c>
      <c r="D21" s="119"/>
      <c r="E21" s="119"/>
      <c r="F21" s="119"/>
      <c r="G21" s="119"/>
      <c r="H21" s="12">
        <v>3</v>
      </c>
      <c r="J21" s="6" t="b">
        <v>0</v>
      </c>
      <c r="K21" s="25">
        <f t="shared" si="0"/>
        <v>0</v>
      </c>
    </row>
    <row r="22" spans="1:11" ht="36" customHeight="1" x14ac:dyDescent="0.25">
      <c r="A22" s="2" t="str">
        <f>IF(((J22)*AND(NOT($J$20))), "FEHLER 1", "")</f>
        <v/>
      </c>
      <c r="C22" s="119" t="s">
        <v>249</v>
      </c>
      <c r="D22" s="119"/>
      <c r="E22" s="119"/>
      <c r="F22" s="119"/>
      <c r="G22" s="119"/>
      <c r="H22" s="12">
        <v>3</v>
      </c>
      <c r="J22" s="6" t="b">
        <v>0</v>
      </c>
      <c r="K22" s="25">
        <f t="shared" si="0"/>
        <v>0</v>
      </c>
    </row>
    <row r="23" spans="1:11" ht="39" customHeight="1" x14ac:dyDescent="0.25">
      <c r="B23" s="116" t="s">
        <v>146</v>
      </c>
      <c r="C23" s="117"/>
      <c r="D23" s="117"/>
      <c r="E23" s="117"/>
      <c r="F23" s="117"/>
      <c r="G23" s="117"/>
      <c r="H23" s="12">
        <v>2</v>
      </c>
      <c r="J23" s="6" t="b">
        <v>0</v>
      </c>
      <c r="K23" s="25">
        <f t="shared" si="0"/>
        <v>0</v>
      </c>
    </row>
    <row r="24" spans="1:11" ht="39" customHeight="1" x14ac:dyDescent="0.25">
      <c r="B24" s="116" t="s">
        <v>147</v>
      </c>
      <c r="C24" s="117"/>
      <c r="D24" s="117"/>
      <c r="E24" s="117"/>
      <c r="F24" s="117"/>
      <c r="G24" s="117"/>
      <c r="H24" s="12">
        <v>3</v>
      </c>
      <c r="J24" s="24" t="b">
        <v>0</v>
      </c>
      <c r="K24" s="25">
        <f t="shared" si="0"/>
        <v>0</v>
      </c>
    </row>
    <row r="25" spans="1:11" ht="39" customHeight="1" x14ac:dyDescent="0.25">
      <c r="B25" s="116" t="s">
        <v>148</v>
      </c>
      <c r="C25" s="117"/>
      <c r="D25" s="117"/>
      <c r="E25" s="117"/>
      <c r="F25" s="117"/>
      <c r="G25" s="117"/>
      <c r="H25" s="12">
        <v>2</v>
      </c>
      <c r="J25" s="24" t="b">
        <v>0</v>
      </c>
      <c r="K25" s="25">
        <f t="shared" si="0"/>
        <v>0</v>
      </c>
    </row>
    <row r="26" spans="1:11" x14ac:dyDescent="0.25">
      <c r="A26" s="2" t="str">
        <f>IF(((J26)*AND(NOT($J$25))), "FEHLER 1", "")</f>
        <v/>
      </c>
      <c r="C26" s="26" t="s">
        <v>149</v>
      </c>
      <c r="H26" s="12">
        <v>1</v>
      </c>
      <c r="J26" s="6" t="b">
        <v>0</v>
      </c>
      <c r="K26" s="25">
        <f t="shared" si="0"/>
        <v>0</v>
      </c>
    </row>
    <row r="27" spans="1:11" x14ac:dyDescent="0.25">
      <c r="A27" s="2" t="str">
        <f>IF(((J27)*AND(NOT($J$25))), "FEHLER 1", "")</f>
        <v/>
      </c>
      <c r="C27" s="26" t="s">
        <v>150</v>
      </c>
      <c r="H27" s="12">
        <v>0</v>
      </c>
      <c r="J27" s="6" t="b">
        <v>0</v>
      </c>
      <c r="K27" s="25">
        <f t="shared" si="0"/>
        <v>0</v>
      </c>
    </row>
    <row r="28" spans="1:11" ht="39" customHeight="1" x14ac:dyDescent="0.25">
      <c r="B28" s="116" t="s">
        <v>151</v>
      </c>
      <c r="C28" s="117"/>
      <c r="D28" s="117"/>
      <c r="E28" s="117"/>
      <c r="F28" s="117"/>
      <c r="G28" s="117"/>
      <c r="H28" s="12">
        <v>2</v>
      </c>
      <c r="J28" s="6" t="b">
        <v>0</v>
      </c>
      <c r="K28" s="25">
        <f t="shared" si="0"/>
        <v>0</v>
      </c>
    </row>
    <row r="29" spans="1:11" ht="39" customHeight="1" x14ac:dyDescent="0.25">
      <c r="B29" s="116" t="s">
        <v>152</v>
      </c>
      <c r="C29" s="117"/>
      <c r="D29" s="117"/>
      <c r="E29" s="117"/>
      <c r="F29" s="117"/>
      <c r="G29" s="117"/>
      <c r="H29" s="12">
        <v>3</v>
      </c>
      <c r="J29" s="6" t="b">
        <v>0</v>
      </c>
      <c r="K29" s="25">
        <f t="shared" si="0"/>
        <v>0</v>
      </c>
    </row>
    <row r="30" spans="1:11" ht="39" customHeight="1" x14ac:dyDescent="0.25">
      <c r="B30" s="124" t="s">
        <v>153</v>
      </c>
      <c r="C30" s="124"/>
      <c r="D30" s="124"/>
      <c r="E30" s="124"/>
      <c r="F30" s="124"/>
      <c r="G30" s="124"/>
      <c r="K30" s="25">
        <f t="shared" si="0"/>
        <v>0</v>
      </c>
    </row>
    <row r="31" spans="1:11" x14ac:dyDescent="0.25">
      <c r="C31" s="26" t="s">
        <v>316</v>
      </c>
      <c r="G31" s="79"/>
      <c r="H31" s="12">
        <v>2</v>
      </c>
      <c r="J31" s="6" t="b">
        <v>0</v>
      </c>
      <c r="K31" s="25">
        <f t="shared" si="0"/>
        <v>0</v>
      </c>
    </row>
    <row r="32" spans="1:11" x14ac:dyDescent="0.25">
      <c r="C32" s="26" t="s">
        <v>154</v>
      </c>
      <c r="G32" s="79"/>
      <c r="H32" s="12">
        <v>2</v>
      </c>
      <c r="J32" s="6" t="b">
        <v>0</v>
      </c>
      <c r="K32" s="25">
        <f t="shared" si="0"/>
        <v>0</v>
      </c>
    </row>
    <row r="33" spans="1:11" x14ac:dyDescent="0.25">
      <c r="C33" s="26" t="s">
        <v>317</v>
      </c>
      <c r="G33" s="79"/>
      <c r="H33" s="12">
        <v>2</v>
      </c>
      <c r="J33" s="6" t="b">
        <v>0</v>
      </c>
      <c r="K33" s="25">
        <f t="shared" si="0"/>
        <v>0</v>
      </c>
    </row>
    <row r="34" spans="1:11" ht="29.25" customHeight="1" x14ac:dyDescent="0.25">
      <c r="C34" s="103" t="s">
        <v>319</v>
      </c>
      <c r="D34" s="103"/>
      <c r="E34" s="103"/>
      <c r="F34" s="103"/>
      <c r="G34" s="79"/>
      <c r="H34" s="12">
        <v>1</v>
      </c>
      <c r="J34" s="24" t="b">
        <v>0</v>
      </c>
      <c r="K34" s="25">
        <f t="shared" si="0"/>
        <v>0</v>
      </c>
    </row>
    <row r="35" spans="1:11" ht="33" customHeight="1" x14ac:dyDescent="0.25">
      <c r="C35" s="103" t="s">
        <v>318</v>
      </c>
      <c r="D35" s="103"/>
      <c r="E35" s="103"/>
      <c r="F35" s="103"/>
      <c r="G35" s="79"/>
      <c r="H35" s="12">
        <v>2</v>
      </c>
      <c r="J35" s="24" t="b">
        <v>0</v>
      </c>
      <c r="K35" s="25">
        <f t="shared" si="0"/>
        <v>0</v>
      </c>
    </row>
    <row r="36" spans="1:11" ht="39" customHeight="1" x14ac:dyDescent="0.25">
      <c r="B36" s="121" t="s">
        <v>155</v>
      </c>
      <c r="C36" s="121"/>
      <c r="D36" s="121"/>
      <c r="E36" s="121"/>
      <c r="F36" s="121"/>
      <c r="G36" s="121"/>
      <c r="K36" s="25">
        <f t="shared" si="0"/>
        <v>0</v>
      </c>
    </row>
    <row r="37" spans="1:11" x14ac:dyDescent="0.25">
      <c r="C37" s="26" t="s">
        <v>316</v>
      </c>
      <c r="G37" s="34" t="str">
        <f>IF(J37*AND(J31), "FEHLER 2", "")</f>
        <v/>
      </c>
      <c r="H37" s="12">
        <v>1</v>
      </c>
      <c r="J37" s="6" t="b">
        <v>0</v>
      </c>
      <c r="K37" s="25">
        <f t="shared" si="0"/>
        <v>0</v>
      </c>
    </row>
    <row r="38" spans="1:11" x14ac:dyDescent="0.25">
      <c r="C38" s="26" t="s">
        <v>154</v>
      </c>
      <c r="G38" s="34" t="str">
        <f>IF(J38*AND(J32), "FEHLER 2", "")</f>
        <v/>
      </c>
      <c r="H38" s="12">
        <v>2</v>
      </c>
      <c r="J38" s="6" t="b">
        <v>0</v>
      </c>
      <c r="K38" s="25">
        <f t="shared" si="0"/>
        <v>0</v>
      </c>
    </row>
    <row r="39" spans="1:11" x14ac:dyDescent="0.25">
      <c r="C39" s="26" t="s">
        <v>317</v>
      </c>
      <c r="G39" s="34" t="str">
        <f>IF(J39*AND(J33), "FEHLER 2", "")</f>
        <v/>
      </c>
      <c r="H39" s="12">
        <v>1</v>
      </c>
      <c r="J39" s="6" t="b">
        <v>0</v>
      </c>
      <c r="K39" s="25">
        <f t="shared" si="0"/>
        <v>0</v>
      </c>
    </row>
    <row r="40" spans="1:11" ht="27.75" customHeight="1" x14ac:dyDescent="0.25">
      <c r="C40" s="103" t="s">
        <v>319</v>
      </c>
      <c r="D40" s="103"/>
      <c r="E40" s="103"/>
      <c r="F40" s="103"/>
      <c r="G40" s="34" t="str">
        <f>IF(J40*AND(J34), "FEHLER 2", "")</f>
        <v/>
      </c>
      <c r="H40" s="12">
        <v>2</v>
      </c>
      <c r="J40" s="6" t="b">
        <v>0</v>
      </c>
      <c r="K40" s="25">
        <f t="shared" si="0"/>
        <v>0</v>
      </c>
    </row>
    <row r="41" spans="1:11" ht="30.75" customHeight="1" x14ac:dyDescent="0.25">
      <c r="C41" s="103" t="s">
        <v>318</v>
      </c>
      <c r="D41" s="103"/>
      <c r="E41" s="103"/>
      <c r="F41" s="103"/>
      <c r="G41" s="34" t="str">
        <f>IF(J41*AND(J35), "FEHLER 2", "")</f>
        <v/>
      </c>
      <c r="H41" s="12">
        <v>2</v>
      </c>
      <c r="J41" s="6" t="b">
        <v>0</v>
      </c>
      <c r="K41" s="25">
        <f t="shared" si="0"/>
        <v>0</v>
      </c>
    </row>
    <row r="42" spans="1:11" ht="39" customHeight="1" x14ac:dyDescent="0.25">
      <c r="B42" s="116" t="s">
        <v>320</v>
      </c>
      <c r="C42" s="117"/>
      <c r="D42" s="117"/>
      <c r="E42" s="117"/>
      <c r="F42" s="117"/>
      <c r="G42" s="117"/>
      <c r="H42" s="12">
        <v>3</v>
      </c>
      <c r="J42" s="6" t="b">
        <v>0</v>
      </c>
      <c r="K42" s="25">
        <f t="shared" si="0"/>
        <v>0</v>
      </c>
    </row>
    <row r="43" spans="1:11" ht="39" customHeight="1" x14ac:dyDescent="0.25">
      <c r="B43" s="121" t="s">
        <v>156</v>
      </c>
      <c r="C43" s="121"/>
      <c r="D43" s="121"/>
      <c r="E43" s="121"/>
      <c r="F43" s="121"/>
      <c r="G43" s="121"/>
    </row>
    <row r="44" spans="1:11" x14ac:dyDescent="0.25">
      <c r="C44" s="26" t="s">
        <v>157</v>
      </c>
      <c r="H44" s="12">
        <v>2</v>
      </c>
      <c r="J44" s="6" t="b">
        <v>0</v>
      </c>
      <c r="K44" s="25">
        <f t="shared" si="0"/>
        <v>0</v>
      </c>
    </row>
    <row r="45" spans="1:11" ht="31.5" customHeight="1" x14ac:dyDescent="0.25">
      <c r="A45" s="2"/>
      <c r="B45" s="2" t="str">
        <f>IF(((J45)*AND(NOT($J$44))), "FEHLER 1", "")</f>
        <v/>
      </c>
      <c r="D45" s="119" t="s">
        <v>141</v>
      </c>
      <c r="E45" s="119"/>
      <c r="F45" s="119"/>
      <c r="G45" s="79"/>
      <c r="H45" s="12">
        <v>0</v>
      </c>
      <c r="J45" s="6" t="b">
        <v>0</v>
      </c>
      <c r="K45" s="25">
        <f t="shared" si="0"/>
        <v>0</v>
      </c>
    </row>
    <row r="46" spans="1:11" ht="15.75" x14ac:dyDescent="0.25">
      <c r="A46" s="2"/>
      <c r="B46" s="2" t="str">
        <f t="shared" ref="B46:B50" si="4">IF(((J46)*AND(NOT($J$44))), "FEHLER 1", "")</f>
        <v/>
      </c>
      <c r="C46" s="2" t="str">
        <f>IF(((J46)*AND(NOT($J$45))), "FEHLER 1", "")</f>
        <v/>
      </c>
      <c r="D46" s="14"/>
      <c r="E46" s="3" t="s">
        <v>321</v>
      </c>
      <c r="G46" s="34" t="str">
        <f>IF(J46*AND(J47), "FEHLER 2", "")</f>
        <v/>
      </c>
      <c r="H46" s="12">
        <v>2</v>
      </c>
      <c r="J46" s="6" t="b">
        <v>0</v>
      </c>
      <c r="K46" s="25">
        <f t="shared" si="0"/>
        <v>0</v>
      </c>
    </row>
    <row r="47" spans="1:11" ht="15.75" x14ac:dyDescent="0.25">
      <c r="A47" s="2"/>
      <c r="B47" s="2" t="str">
        <f t="shared" si="4"/>
        <v/>
      </c>
      <c r="C47" s="2" t="str">
        <f t="shared" ref="C47" si="5">IF(((J47)*AND(NOT($J$45))), "FEHLER 1", "")</f>
        <v/>
      </c>
      <c r="D47" s="14"/>
      <c r="E47" s="3" t="s">
        <v>158</v>
      </c>
      <c r="G47" s="34" t="str">
        <f>IF(J47*AND(J46), "FEHLER 2", "")</f>
        <v/>
      </c>
      <c r="H47" s="12">
        <v>0</v>
      </c>
      <c r="J47" s="6" t="b">
        <v>0</v>
      </c>
      <c r="K47" s="25">
        <f t="shared" si="0"/>
        <v>0</v>
      </c>
    </row>
    <row r="48" spans="1:11" ht="45" customHeight="1" x14ac:dyDescent="0.25">
      <c r="A48" s="2"/>
      <c r="B48" s="2" t="str">
        <f t="shared" si="4"/>
        <v/>
      </c>
      <c r="D48" s="119" t="s">
        <v>159</v>
      </c>
      <c r="E48" s="119"/>
      <c r="F48" s="119"/>
      <c r="G48" s="79"/>
      <c r="H48" s="12">
        <v>2</v>
      </c>
      <c r="J48" s="6" t="b">
        <v>0</v>
      </c>
      <c r="K48" s="25">
        <f t="shared" si="0"/>
        <v>0</v>
      </c>
    </row>
    <row r="49" spans="1:11" x14ac:dyDescent="0.25">
      <c r="A49" s="2"/>
      <c r="B49" s="2" t="str">
        <f t="shared" si="4"/>
        <v/>
      </c>
      <c r="C49" s="2" t="str">
        <f>IF(((J49)*AND(NOT($J$48))), "FEHLER 1", "")</f>
        <v/>
      </c>
      <c r="E49" s="3" t="s">
        <v>321</v>
      </c>
      <c r="G49" s="34" t="str">
        <f>IF(J49*AND(J50), "FEHLER 2", "")</f>
        <v/>
      </c>
      <c r="H49" s="12">
        <v>2</v>
      </c>
      <c r="J49" s="6" t="b">
        <v>0</v>
      </c>
      <c r="K49" s="25">
        <f t="shared" si="0"/>
        <v>0</v>
      </c>
    </row>
    <row r="50" spans="1:11" x14ac:dyDescent="0.25">
      <c r="A50" s="2"/>
      <c r="B50" s="2" t="str">
        <f t="shared" si="4"/>
        <v/>
      </c>
      <c r="C50" s="2" t="str">
        <f t="shared" ref="C50" si="6">IF(((J50)*AND(NOT($J$48))), "FEHLER 1", "")</f>
        <v/>
      </c>
      <c r="E50" s="3" t="s">
        <v>158</v>
      </c>
      <c r="G50" s="34" t="str">
        <f>IF(J50*AND(J49), "FEHLER 2", "")</f>
        <v/>
      </c>
      <c r="H50" s="12">
        <v>0</v>
      </c>
      <c r="J50" s="6" t="b">
        <v>0</v>
      </c>
      <c r="K50" s="25">
        <f t="shared" si="0"/>
        <v>0</v>
      </c>
    </row>
    <row r="51" spans="1:11" x14ac:dyDescent="0.25">
      <c r="C51" s="26" t="s">
        <v>160</v>
      </c>
      <c r="H51" s="12">
        <v>0</v>
      </c>
      <c r="J51" s="6" t="b">
        <v>0</v>
      </c>
      <c r="K51" s="25">
        <f t="shared" si="0"/>
        <v>0</v>
      </c>
    </row>
    <row r="52" spans="1:11" ht="39" customHeight="1" x14ac:dyDescent="0.25">
      <c r="B52" s="116" t="s">
        <v>161</v>
      </c>
      <c r="C52" s="117"/>
      <c r="D52" s="117"/>
      <c r="E52" s="117"/>
      <c r="F52" s="117"/>
      <c r="G52" s="117"/>
      <c r="H52" s="12">
        <v>3</v>
      </c>
      <c r="J52" s="6" t="b">
        <v>0</v>
      </c>
      <c r="K52" s="25">
        <f t="shared" si="0"/>
        <v>0</v>
      </c>
    </row>
    <row r="53" spans="1:11" s="10" customFormat="1" ht="15" customHeight="1" x14ac:dyDescent="0.25">
      <c r="A53" s="2"/>
      <c r="B53" s="66"/>
      <c r="C53" s="81"/>
      <c r="D53" s="81"/>
      <c r="E53" s="81"/>
      <c r="F53" s="81"/>
      <c r="G53" s="81"/>
      <c r="H53" s="11"/>
      <c r="I53" s="11"/>
      <c r="K53" s="25"/>
    </row>
    <row r="54" spans="1:11" s="10" customFormat="1" ht="15" customHeight="1" x14ac:dyDescent="0.25">
      <c r="A54" s="67" t="s">
        <v>203</v>
      </c>
      <c r="B54" s="66"/>
      <c r="C54" s="81"/>
      <c r="D54" s="81"/>
      <c r="E54" s="81"/>
      <c r="F54" s="81"/>
      <c r="G54" s="81"/>
      <c r="H54" s="11"/>
      <c r="I54" s="11">
        <v>41</v>
      </c>
      <c r="K54" s="25"/>
    </row>
    <row r="55" spans="1:11" ht="48" customHeight="1" x14ac:dyDescent="0.25">
      <c r="B55" s="116" t="s">
        <v>162</v>
      </c>
      <c r="C55" s="117"/>
      <c r="D55" s="117"/>
      <c r="E55" s="117"/>
      <c r="F55" s="117"/>
      <c r="G55" s="117"/>
      <c r="H55" s="12">
        <v>2</v>
      </c>
      <c r="J55" s="6" t="b">
        <v>0</v>
      </c>
      <c r="K55" s="25">
        <f t="shared" ref="K55:K81" si="7">H55*J55</f>
        <v>0</v>
      </c>
    </row>
    <row r="56" spans="1:11" x14ac:dyDescent="0.25">
      <c r="C56" s="4" t="s">
        <v>163</v>
      </c>
      <c r="K56" s="25">
        <f t="shared" si="7"/>
        <v>0</v>
      </c>
    </row>
    <row r="57" spans="1:11" x14ac:dyDescent="0.25">
      <c r="A57" s="2" t="str">
        <f>IF(((J57)*AND(NOT($J$55))), "FEHLER 1", "")</f>
        <v/>
      </c>
      <c r="C57" s="26" t="s">
        <v>164</v>
      </c>
      <c r="H57" s="12">
        <v>1</v>
      </c>
      <c r="J57" s="6" t="b">
        <v>0</v>
      </c>
      <c r="K57" s="25">
        <f t="shared" si="7"/>
        <v>0</v>
      </c>
    </row>
    <row r="58" spans="1:11" x14ac:dyDescent="0.25">
      <c r="A58" s="2" t="str">
        <f t="shared" ref="A58:A74" si="8">IF(((J58)*AND(NOT($J$55))), "FEHLER 1", "")</f>
        <v/>
      </c>
      <c r="B58" s="2" t="str">
        <f>IF(((J58)*AND(NOT($J$57))), "FEHLER 1", "")</f>
        <v/>
      </c>
      <c r="D58" s="26" t="s">
        <v>165</v>
      </c>
      <c r="G58" s="82"/>
      <c r="H58" s="12">
        <v>0</v>
      </c>
      <c r="J58" s="6" t="b">
        <v>0</v>
      </c>
      <c r="K58" s="25">
        <f t="shared" si="7"/>
        <v>0</v>
      </c>
    </row>
    <row r="59" spans="1:11" x14ac:dyDescent="0.25">
      <c r="A59" s="2" t="str">
        <f t="shared" si="8"/>
        <v/>
      </c>
      <c r="B59" s="2" t="str">
        <f>IF(((J59)*AND(NOT($J$57))), "FEHLER 1", "")</f>
        <v/>
      </c>
      <c r="D59" s="26" t="s">
        <v>166</v>
      </c>
      <c r="G59" s="82"/>
      <c r="H59" s="12">
        <v>1</v>
      </c>
      <c r="J59" s="6" t="b">
        <v>0</v>
      </c>
      <c r="K59" s="25">
        <f t="shared" si="7"/>
        <v>0</v>
      </c>
    </row>
    <row r="60" spans="1:11" x14ac:dyDescent="0.25">
      <c r="A60" s="2" t="str">
        <f t="shared" si="8"/>
        <v/>
      </c>
      <c r="C60" s="26" t="s">
        <v>167</v>
      </c>
      <c r="H60" s="12">
        <v>1</v>
      </c>
      <c r="J60" s="6" t="b">
        <v>0</v>
      </c>
      <c r="K60" s="25">
        <f t="shared" si="7"/>
        <v>0</v>
      </c>
    </row>
    <row r="61" spans="1:11" x14ac:dyDescent="0.25">
      <c r="A61" s="2" t="str">
        <f t="shared" si="8"/>
        <v/>
      </c>
      <c r="B61" s="2" t="str">
        <f>IF(((J61)*AND(NOT($J$60))), "FEHLER 1", "")</f>
        <v/>
      </c>
      <c r="D61" s="26" t="s">
        <v>168</v>
      </c>
      <c r="G61" s="82"/>
      <c r="H61" s="12">
        <v>0</v>
      </c>
      <c r="J61" s="6" t="b">
        <v>0</v>
      </c>
      <c r="K61" s="25">
        <f t="shared" si="7"/>
        <v>0</v>
      </c>
    </row>
    <row r="62" spans="1:11" x14ac:dyDescent="0.25">
      <c r="A62" s="2" t="str">
        <f t="shared" si="8"/>
        <v/>
      </c>
      <c r="B62" s="2" t="str">
        <f>IF(((J62)*AND(NOT($J$60))), "FEHLER 1", "")</f>
        <v/>
      </c>
      <c r="D62" s="26" t="s">
        <v>169</v>
      </c>
      <c r="G62" s="82"/>
      <c r="H62" s="12">
        <v>2</v>
      </c>
      <c r="J62" s="6" t="b">
        <v>0</v>
      </c>
      <c r="K62" s="25">
        <f t="shared" si="7"/>
        <v>0</v>
      </c>
    </row>
    <row r="63" spans="1:11" x14ac:dyDescent="0.25">
      <c r="A63" s="2" t="str">
        <f t="shared" si="8"/>
        <v/>
      </c>
      <c r="C63" s="26" t="s">
        <v>170</v>
      </c>
      <c r="H63" s="12">
        <v>3</v>
      </c>
      <c r="J63" s="6" t="b">
        <v>0</v>
      </c>
      <c r="K63" s="25">
        <f t="shared" si="7"/>
        <v>0</v>
      </c>
    </row>
    <row r="64" spans="1:11" ht="15.75" x14ac:dyDescent="0.25">
      <c r="A64" s="2" t="str">
        <f t="shared" si="8"/>
        <v/>
      </c>
      <c r="C64" s="14"/>
      <c r="K64" s="25">
        <f t="shared" si="7"/>
        <v>0</v>
      </c>
    </row>
    <row r="65" spans="1:11" x14ac:dyDescent="0.25">
      <c r="A65" s="2" t="str">
        <f t="shared" si="8"/>
        <v/>
      </c>
      <c r="C65" s="4" t="s">
        <v>171</v>
      </c>
      <c r="K65" s="25">
        <f t="shared" si="7"/>
        <v>0</v>
      </c>
    </row>
    <row r="66" spans="1:11" x14ac:dyDescent="0.25">
      <c r="A66" s="2" t="str">
        <f t="shared" si="8"/>
        <v/>
      </c>
      <c r="C66" s="26" t="s">
        <v>172</v>
      </c>
      <c r="H66" s="12">
        <v>3</v>
      </c>
      <c r="J66" s="6" t="b">
        <v>0</v>
      </c>
      <c r="K66" s="25">
        <f t="shared" si="7"/>
        <v>0</v>
      </c>
    </row>
    <row r="67" spans="1:11" x14ac:dyDescent="0.25">
      <c r="A67" s="2" t="str">
        <f t="shared" si="8"/>
        <v/>
      </c>
      <c r="C67" s="26" t="s">
        <v>173</v>
      </c>
      <c r="H67" s="12">
        <v>1</v>
      </c>
      <c r="J67" s="6" t="b">
        <v>0</v>
      </c>
      <c r="K67" s="25">
        <f t="shared" si="7"/>
        <v>0</v>
      </c>
    </row>
    <row r="68" spans="1:11" x14ac:dyDescent="0.25">
      <c r="A68" s="2" t="str">
        <f t="shared" si="8"/>
        <v/>
      </c>
      <c r="C68" s="26" t="s">
        <v>174</v>
      </c>
      <c r="H68" s="12">
        <v>2</v>
      </c>
      <c r="J68" s="6" t="b">
        <v>0</v>
      </c>
      <c r="K68" s="25">
        <f t="shared" si="7"/>
        <v>0</v>
      </c>
    </row>
    <row r="69" spans="1:11" ht="15.75" x14ac:dyDescent="0.25">
      <c r="A69" s="2" t="str">
        <f t="shared" si="8"/>
        <v/>
      </c>
      <c r="C69" s="14"/>
      <c r="K69" s="25">
        <f t="shared" si="7"/>
        <v>0</v>
      </c>
    </row>
    <row r="70" spans="1:11" x14ac:dyDescent="0.25">
      <c r="A70" s="2" t="str">
        <f t="shared" si="8"/>
        <v/>
      </c>
      <c r="C70" s="4" t="s">
        <v>175</v>
      </c>
      <c r="K70" s="25">
        <f t="shared" si="7"/>
        <v>0</v>
      </c>
    </row>
    <row r="71" spans="1:11" ht="36" customHeight="1" x14ac:dyDescent="0.25">
      <c r="A71" s="2" t="str">
        <f t="shared" si="8"/>
        <v/>
      </c>
      <c r="C71" s="116" t="s">
        <v>98</v>
      </c>
      <c r="D71" s="117"/>
      <c r="E71" s="117"/>
      <c r="F71" s="117"/>
      <c r="G71" s="117"/>
      <c r="H71" s="12">
        <v>2</v>
      </c>
      <c r="J71" s="6" t="b">
        <v>0</v>
      </c>
      <c r="K71" s="25">
        <f t="shared" si="7"/>
        <v>0</v>
      </c>
    </row>
    <row r="72" spans="1:11" ht="15.75" x14ac:dyDescent="0.25">
      <c r="A72" s="2" t="str">
        <f t="shared" si="8"/>
        <v/>
      </c>
      <c r="C72" s="26" t="s">
        <v>100</v>
      </c>
      <c r="D72" s="14"/>
      <c r="H72" s="12">
        <v>1</v>
      </c>
      <c r="J72" s="6" t="b">
        <v>0</v>
      </c>
      <c r="K72" s="25">
        <f t="shared" si="7"/>
        <v>0</v>
      </c>
    </row>
    <row r="73" spans="1:11" ht="15.75" x14ac:dyDescent="0.25">
      <c r="A73" s="2" t="str">
        <f t="shared" si="8"/>
        <v/>
      </c>
      <c r="C73" s="26" t="s">
        <v>101</v>
      </c>
      <c r="D73" s="14"/>
      <c r="H73" s="12">
        <v>2</v>
      </c>
      <c r="J73" s="6" t="b">
        <v>0</v>
      </c>
      <c r="K73" s="25">
        <f t="shared" si="7"/>
        <v>0</v>
      </c>
    </row>
    <row r="74" spans="1:11" ht="15.75" x14ac:dyDescent="0.25">
      <c r="A74" s="2" t="str">
        <f t="shared" si="8"/>
        <v/>
      </c>
      <c r="C74" s="26" t="s">
        <v>102</v>
      </c>
      <c r="D74" s="14"/>
      <c r="H74" s="12">
        <v>2</v>
      </c>
      <c r="J74" s="6" t="b">
        <v>0</v>
      </c>
      <c r="K74" s="25">
        <f t="shared" si="7"/>
        <v>0</v>
      </c>
    </row>
    <row r="75" spans="1:11" x14ac:dyDescent="0.25">
      <c r="A75" s="2"/>
      <c r="C75" s="26"/>
    </row>
    <row r="76" spans="1:11" ht="15.75" x14ac:dyDescent="0.25">
      <c r="A76" s="67" t="s">
        <v>204</v>
      </c>
      <c r="C76" s="26"/>
      <c r="I76" s="12">
        <v>5</v>
      </c>
    </row>
    <row r="77" spans="1:11" ht="31.5" customHeight="1" x14ac:dyDescent="0.25">
      <c r="B77" s="116" t="s">
        <v>176</v>
      </c>
      <c r="C77" s="117"/>
      <c r="D77" s="117"/>
      <c r="E77" s="117"/>
      <c r="F77" s="117"/>
      <c r="G77" s="117"/>
      <c r="H77" s="12">
        <v>2</v>
      </c>
      <c r="J77" s="24" t="b">
        <v>0</v>
      </c>
      <c r="K77" s="25">
        <f t="shared" si="7"/>
        <v>0</v>
      </c>
    </row>
    <row r="78" spans="1:11" x14ac:dyDescent="0.25">
      <c r="C78" s="4" t="s">
        <v>177</v>
      </c>
      <c r="K78" s="25">
        <f t="shared" si="7"/>
        <v>0</v>
      </c>
    </row>
    <row r="79" spans="1:11" x14ac:dyDescent="0.25">
      <c r="A79" s="2" t="str">
        <f>IF((J79)*AND(NOT($J$77)), "FEHLER 1", "")</f>
        <v/>
      </c>
      <c r="C79" s="26" t="s">
        <v>178</v>
      </c>
      <c r="H79" s="12">
        <v>2</v>
      </c>
      <c r="J79" s="6" t="b">
        <v>0</v>
      </c>
      <c r="K79" s="25">
        <f t="shared" si="7"/>
        <v>0</v>
      </c>
    </row>
    <row r="80" spans="1:11" x14ac:dyDescent="0.25">
      <c r="A80" s="2" t="str">
        <f t="shared" ref="A80:A81" si="9">IF((J80)*AND(NOT($J$77)), "FEHLER 1", "")</f>
        <v/>
      </c>
      <c r="C80" s="26" t="s">
        <v>179</v>
      </c>
      <c r="H80" s="12">
        <v>1</v>
      </c>
      <c r="J80" s="6" t="b">
        <v>0</v>
      </c>
      <c r="K80" s="25">
        <f t="shared" si="7"/>
        <v>0</v>
      </c>
    </row>
    <row r="81" spans="1:11" x14ac:dyDescent="0.25">
      <c r="A81" s="2" t="str">
        <f t="shared" si="9"/>
        <v/>
      </c>
      <c r="C81" s="26" t="s">
        <v>180</v>
      </c>
      <c r="H81" s="12">
        <v>0</v>
      </c>
      <c r="J81" s="6" t="b">
        <v>0</v>
      </c>
      <c r="K81" s="25">
        <f t="shared" si="7"/>
        <v>0</v>
      </c>
    </row>
    <row r="82" spans="1:11" x14ac:dyDescent="0.25">
      <c r="C82" s="26"/>
    </row>
    <row r="83" spans="1:11" x14ac:dyDescent="0.25">
      <c r="B83" s="83"/>
    </row>
    <row r="2915" spans="10:10" x14ac:dyDescent="0.25">
      <c r="J2915" s="6" t="b">
        <v>1</v>
      </c>
    </row>
  </sheetData>
  <sheetProtection algorithmName="SHA-512" hashValue="d8r5LVF2GJlGMw1C4FKt3ECgLVt3cQIr9Ff5mDx2bT0xNae9aqxK8FdX1AftCxT+jTcZED4OyqgMte4lV3gY/g==" saltValue="VyLszjpM8HwMPXDUwP1ZLA==" spinCount="100000" sheet="1" selectLockedCells="1"/>
  <mergeCells count="28">
    <mergeCell ref="B52:G52"/>
    <mergeCell ref="B77:G77"/>
    <mergeCell ref="B55:G55"/>
    <mergeCell ref="C71:G71"/>
    <mergeCell ref="D48:F48"/>
    <mergeCell ref="B1:E1"/>
    <mergeCell ref="F1:G1"/>
    <mergeCell ref="B4:G4"/>
    <mergeCell ref="B30:G30"/>
    <mergeCell ref="B17:G17"/>
    <mergeCell ref="B20:G20"/>
    <mergeCell ref="C21:G21"/>
    <mergeCell ref="B23:G23"/>
    <mergeCell ref="B24:G24"/>
    <mergeCell ref="B25:G25"/>
    <mergeCell ref="B28:G28"/>
    <mergeCell ref="B29:G29"/>
    <mergeCell ref="C22:G22"/>
    <mergeCell ref="C5:F5"/>
    <mergeCell ref="B42:G42"/>
    <mergeCell ref="B43:G43"/>
    <mergeCell ref="D45:F45"/>
    <mergeCell ref="C11:F11"/>
    <mergeCell ref="C34:F34"/>
    <mergeCell ref="C35:F35"/>
    <mergeCell ref="B36:G36"/>
    <mergeCell ref="C40:F40"/>
    <mergeCell ref="C41:F41"/>
  </mergeCells>
  <pageMargins left="0.7" right="0.7" top="0.78740157499999996" bottom="0.78740157499999996" header="0.3" footer="0.3"/>
  <pageSetup paperSize="9" scale="65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rowBreaks count="1" manualBreakCount="1">
    <brk id="4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3</xdr:row>
                    <xdr:rowOff>171450</xdr:rowOff>
                  </from>
                  <to>
                    <xdr:col>0</xdr:col>
                    <xdr:colOff>600075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4</xdr:row>
                    <xdr:rowOff>0</xdr:rowOff>
                  </from>
                  <to>
                    <xdr:col>1</xdr:col>
                    <xdr:colOff>904875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2</xdr:col>
                    <xdr:colOff>657225</xdr:colOff>
                    <xdr:row>5</xdr:row>
                    <xdr:rowOff>9525</xdr:rowOff>
                  </from>
                  <to>
                    <xdr:col>2</xdr:col>
                    <xdr:colOff>885825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0</xdr:rowOff>
                  </from>
                  <to>
                    <xdr:col>2</xdr:col>
                    <xdr:colOff>885825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2</xdr:col>
                    <xdr:colOff>657225</xdr:colOff>
                    <xdr:row>7</xdr:row>
                    <xdr:rowOff>0</xdr:rowOff>
                  </from>
                  <to>
                    <xdr:col>2</xdr:col>
                    <xdr:colOff>885825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2</xdr:col>
                    <xdr:colOff>657225</xdr:colOff>
                    <xdr:row>8</xdr:row>
                    <xdr:rowOff>0</xdr:rowOff>
                  </from>
                  <to>
                    <xdr:col>2</xdr:col>
                    <xdr:colOff>885825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2</xdr:col>
                    <xdr:colOff>657225</xdr:colOff>
                    <xdr:row>9</xdr:row>
                    <xdr:rowOff>0</xdr:rowOff>
                  </from>
                  <to>
                    <xdr:col>2</xdr:col>
                    <xdr:colOff>885825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142875</xdr:rowOff>
                  </from>
                  <to>
                    <xdr:col>1</xdr:col>
                    <xdr:colOff>895350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10</xdr:row>
                    <xdr:rowOff>438150</xdr:rowOff>
                  </from>
                  <to>
                    <xdr:col>2</xdr:col>
                    <xdr:colOff>885825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2</xdr:col>
                    <xdr:colOff>657225</xdr:colOff>
                    <xdr:row>12</xdr:row>
                    <xdr:rowOff>0</xdr:rowOff>
                  </from>
                  <to>
                    <xdr:col>2</xdr:col>
                    <xdr:colOff>885825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2</xdr:col>
                    <xdr:colOff>657225</xdr:colOff>
                    <xdr:row>13</xdr:row>
                    <xdr:rowOff>9525</xdr:rowOff>
                  </from>
                  <to>
                    <xdr:col>2</xdr:col>
                    <xdr:colOff>885825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0</xdr:rowOff>
                  </from>
                  <to>
                    <xdr:col>2</xdr:col>
                    <xdr:colOff>885825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180975</xdr:rowOff>
                  </from>
                  <to>
                    <xdr:col>2</xdr:col>
                    <xdr:colOff>885825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0</xdr:col>
                    <xdr:colOff>371475</xdr:colOff>
                    <xdr:row>16</xdr:row>
                    <xdr:rowOff>133350</xdr:rowOff>
                  </from>
                  <to>
                    <xdr:col>0</xdr:col>
                    <xdr:colOff>609600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0</xdr:col>
                    <xdr:colOff>314325</xdr:colOff>
                    <xdr:row>19</xdr:row>
                    <xdr:rowOff>38100</xdr:rowOff>
                  </from>
                  <to>
                    <xdr:col>0</xdr:col>
                    <xdr:colOff>542925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1</xdr:col>
                    <xdr:colOff>695325</xdr:colOff>
                    <xdr:row>20</xdr:row>
                    <xdr:rowOff>123825</xdr:rowOff>
                  </from>
                  <to>
                    <xdr:col>2</xdr:col>
                    <xdr:colOff>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1</xdr:col>
                    <xdr:colOff>685800</xdr:colOff>
                    <xdr:row>21</xdr:row>
                    <xdr:rowOff>104775</xdr:rowOff>
                  </from>
                  <to>
                    <xdr:col>2</xdr:col>
                    <xdr:colOff>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0</xdr:col>
                    <xdr:colOff>314325</xdr:colOff>
                    <xdr:row>22</xdr:row>
                    <xdr:rowOff>142875</xdr:rowOff>
                  </from>
                  <to>
                    <xdr:col>0</xdr:col>
                    <xdr:colOff>542925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161925</xdr:rowOff>
                  </from>
                  <to>
                    <xdr:col>0</xdr:col>
                    <xdr:colOff>552450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0</xdr:col>
                    <xdr:colOff>314325</xdr:colOff>
                    <xdr:row>24</xdr:row>
                    <xdr:rowOff>142875</xdr:rowOff>
                  </from>
                  <to>
                    <xdr:col>0</xdr:col>
                    <xdr:colOff>552450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1</xdr:col>
                    <xdr:colOff>752475</xdr:colOff>
                    <xdr:row>24</xdr:row>
                    <xdr:rowOff>485775</xdr:rowOff>
                  </from>
                  <to>
                    <xdr:col>2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1</xdr:col>
                    <xdr:colOff>752475</xdr:colOff>
                    <xdr:row>26</xdr:row>
                    <xdr:rowOff>0</xdr:rowOff>
                  </from>
                  <to>
                    <xdr:col>2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6" name="Check Box 23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142875</xdr:rowOff>
                  </from>
                  <to>
                    <xdr:col>0</xdr:col>
                    <xdr:colOff>542925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7" name="Check Box 24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161925</xdr:rowOff>
                  </from>
                  <to>
                    <xdr:col>0</xdr:col>
                    <xdr:colOff>542925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8" name="Check Box 25">
              <controlPr defaultSize="0" autoFill="0" autoLine="0" autoPict="0">
                <anchor moveWithCells="1">
                  <from>
                    <xdr:col>1</xdr:col>
                    <xdr:colOff>704850</xdr:colOff>
                    <xdr:row>29</xdr:row>
                    <xdr:rowOff>485775</xdr:rowOff>
                  </from>
                  <to>
                    <xdr:col>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9" name="Check Box 26">
              <controlPr defaultSize="0" autoFill="0" autoLine="0" autoPict="0">
                <anchor moveWithCells="1">
                  <from>
                    <xdr:col>1</xdr:col>
                    <xdr:colOff>704850</xdr:colOff>
                    <xdr:row>30</xdr:row>
                    <xdr:rowOff>152400</xdr:rowOff>
                  </from>
                  <to>
                    <xdr:col>2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0" name="Check Box 27">
              <controlPr defaultSize="0" autoFill="0" autoLine="0" autoPict="0">
                <anchor moveWithCells="1">
                  <from>
                    <xdr:col>1</xdr:col>
                    <xdr:colOff>704850</xdr:colOff>
                    <xdr:row>31</xdr:row>
                    <xdr:rowOff>171450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1" name="Check Box 30">
              <controlPr defaultSize="0" autoFill="0" autoLine="0" autoPict="0">
                <anchor moveWithCells="1">
                  <from>
                    <xdr:col>1</xdr:col>
                    <xdr:colOff>704850</xdr:colOff>
                    <xdr:row>34</xdr:row>
                    <xdr:rowOff>0</xdr:rowOff>
                  </from>
                  <to>
                    <xdr:col>2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2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35</xdr:row>
                    <xdr:rowOff>485775</xdr:rowOff>
                  </from>
                  <to>
                    <xdr:col>1</xdr:col>
                    <xdr:colOff>904875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3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36</xdr:row>
                    <xdr:rowOff>171450</xdr:rowOff>
                  </from>
                  <to>
                    <xdr:col>1</xdr:col>
                    <xdr:colOff>895350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4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37</xdr:row>
                    <xdr:rowOff>171450</xdr:rowOff>
                  </from>
                  <to>
                    <xdr:col>1</xdr:col>
                    <xdr:colOff>895350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5" name="Check Box 34">
              <controlPr defaultSize="0" autoFill="0" autoLine="0" autoPict="0">
                <anchor moveWithCells="1">
                  <from>
                    <xdr:col>1</xdr:col>
                    <xdr:colOff>676275</xdr:colOff>
                    <xdr:row>39</xdr:row>
                    <xdr:rowOff>57150</xdr:rowOff>
                  </from>
                  <to>
                    <xdr:col>1</xdr:col>
                    <xdr:colOff>904875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6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40</xdr:row>
                    <xdr:rowOff>66675</xdr:rowOff>
                  </from>
                  <to>
                    <xdr:col>1</xdr:col>
                    <xdr:colOff>904875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7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38" name="Check Box 38">
              <controlPr defaultSize="0" autoFill="0" autoLine="0" autoPict="0">
                <anchor moveWithCells="1">
                  <from>
                    <xdr:col>1</xdr:col>
                    <xdr:colOff>742950</xdr:colOff>
                    <xdr:row>42</xdr:row>
                    <xdr:rowOff>476250</xdr:rowOff>
                  </from>
                  <to>
                    <xdr:col>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39" name="Check Box 39">
              <controlPr defaultSize="0" autoFill="0" autoLine="0" autoPict="0">
                <anchor moveWithCells="1">
                  <from>
                    <xdr:col>2</xdr:col>
                    <xdr:colOff>733425</xdr:colOff>
                    <xdr:row>44</xdr:row>
                    <xdr:rowOff>95250</xdr:rowOff>
                  </from>
                  <to>
                    <xdr:col>3</xdr:col>
                    <xdr:colOff>0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0" name="Check Box 40">
              <controlPr defaultSize="0" autoFill="0" autoLine="0" autoPict="0">
                <anchor moveWithCells="1">
                  <from>
                    <xdr:col>3</xdr:col>
                    <xdr:colOff>657225</xdr:colOff>
                    <xdr:row>45</xdr:row>
                    <xdr:rowOff>9525</xdr:rowOff>
                  </from>
                  <to>
                    <xdr:col>4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1" name="Check Box 43">
              <controlPr defaultSize="0" autoFill="0" autoLine="0" autoPict="0">
                <anchor moveWithCells="1">
                  <from>
                    <xdr:col>3</xdr:col>
                    <xdr:colOff>657225</xdr:colOff>
                    <xdr:row>46</xdr:row>
                    <xdr:rowOff>9525</xdr:rowOff>
                  </from>
                  <to>
                    <xdr:col>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2" name="Check Box 44">
              <controlPr defaultSize="0" autoFill="0" autoLine="0" autoPict="0">
                <anchor moveWithCells="1">
                  <from>
                    <xdr:col>2</xdr:col>
                    <xdr:colOff>733425</xdr:colOff>
                    <xdr:row>47</xdr:row>
                    <xdr:rowOff>104775</xdr:rowOff>
                  </from>
                  <to>
                    <xdr:col>3</xdr:col>
                    <xdr:colOff>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3" name="Check Box 45">
              <controlPr defaultSize="0" autoFill="0" autoLine="0" autoPict="0">
                <anchor moveWithCells="1">
                  <from>
                    <xdr:col>3</xdr:col>
                    <xdr:colOff>638175</xdr:colOff>
                    <xdr:row>48</xdr:row>
                    <xdr:rowOff>9525</xdr:rowOff>
                  </from>
                  <to>
                    <xdr:col>4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44" name="Check Box 48">
              <controlPr defaultSize="0" autoFill="0" autoLine="0" autoPict="0">
                <anchor moveWithCells="1">
                  <from>
                    <xdr:col>3</xdr:col>
                    <xdr:colOff>638175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45" name="Check Box 49">
              <controlPr defaultSize="0" autoFill="0" autoLine="0" autoPict="0">
                <anchor moveWithCells="1">
                  <from>
                    <xdr:col>1</xdr:col>
                    <xdr:colOff>733425</xdr:colOff>
                    <xdr:row>49</xdr:row>
                    <xdr:rowOff>171450</xdr:rowOff>
                  </from>
                  <to>
                    <xdr:col>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46" name="Check Box 50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133350</xdr:rowOff>
                  </from>
                  <to>
                    <xdr:col>0</xdr:col>
                    <xdr:colOff>638175</xdr:colOff>
                    <xdr:row>51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47" name="Check Box 61">
              <controlPr defaultSize="0" autoFill="0" autoLine="0" autoPict="0">
                <anchor moveWithCells="1">
                  <from>
                    <xdr:col>0</xdr:col>
                    <xdr:colOff>409575</xdr:colOff>
                    <xdr:row>54</xdr:row>
                    <xdr:rowOff>209550</xdr:rowOff>
                  </from>
                  <to>
                    <xdr:col>1</xdr:col>
                    <xdr:colOff>0</xdr:colOff>
                    <xdr:row>54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48" name="Check Box 62">
              <controlPr defaultSize="0" autoFill="0" autoLine="0" autoPict="0">
                <anchor moveWithCells="1">
                  <from>
                    <xdr:col>1</xdr:col>
                    <xdr:colOff>695325</xdr:colOff>
                    <xdr:row>55</xdr:row>
                    <xdr:rowOff>171450</xdr:rowOff>
                  </from>
                  <to>
                    <xdr:col>2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49" name="Check Box 63">
              <controlPr defaultSize="0" autoFill="0" autoLine="0" autoPict="0">
                <anchor moveWithCells="1">
                  <from>
                    <xdr:col>2</xdr:col>
                    <xdr:colOff>742950</xdr:colOff>
                    <xdr:row>56</xdr:row>
                    <xdr:rowOff>180975</xdr:rowOff>
                  </from>
                  <to>
                    <xdr:col>3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50" name="Check Box 64">
              <controlPr defaultSize="0" autoFill="0" autoLine="0" autoPict="0">
                <anchor moveWithCells="1">
                  <from>
                    <xdr:col>2</xdr:col>
                    <xdr:colOff>742950</xdr:colOff>
                    <xdr:row>57</xdr:row>
                    <xdr:rowOff>161925</xdr:rowOff>
                  </from>
                  <to>
                    <xdr:col>3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51" name="Check Box 65">
              <controlPr defaultSize="0" autoFill="0" autoLine="0" autoPict="0">
                <anchor moveWithCells="1">
                  <from>
                    <xdr:col>1</xdr:col>
                    <xdr:colOff>695325</xdr:colOff>
                    <xdr:row>58</xdr:row>
                    <xdr:rowOff>180975</xdr:rowOff>
                  </from>
                  <to>
                    <xdr:col>2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52" name="Check Box 66">
              <controlPr defaultSize="0" autoFill="0" autoLine="0" autoPict="0">
                <anchor moveWithCells="1">
                  <from>
                    <xdr:col>1</xdr:col>
                    <xdr:colOff>695325</xdr:colOff>
                    <xdr:row>64</xdr:row>
                    <xdr:rowOff>161925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53" name="Check Box 67">
              <controlPr defaultSize="0" autoFill="0" autoLine="0" autoPict="0">
                <anchor moveWithCells="1">
                  <from>
                    <xdr:col>2</xdr:col>
                    <xdr:colOff>752475</xdr:colOff>
                    <xdr:row>59</xdr:row>
                    <xdr:rowOff>171450</xdr:rowOff>
                  </from>
                  <to>
                    <xdr:col>3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54" name="Check Box 68">
              <controlPr defaultSize="0" autoFill="0" autoLine="0" autoPict="0">
                <anchor moveWithCells="1">
                  <from>
                    <xdr:col>2</xdr:col>
                    <xdr:colOff>752475</xdr:colOff>
                    <xdr:row>60</xdr:row>
                    <xdr:rowOff>171450</xdr:rowOff>
                  </from>
                  <to>
                    <xdr:col>3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55" name="Check Box 69">
              <controlPr defaultSize="0" autoFill="0" autoLine="0" autoPict="0">
                <anchor moveWithCells="1">
                  <from>
                    <xdr:col>1</xdr:col>
                    <xdr:colOff>695325</xdr:colOff>
                    <xdr:row>61</xdr:row>
                    <xdr:rowOff>171450</xdr:rowOff>
                  </from>
                  <to>
                    <xdr:col>2</xdr:col>
                    <xdr:colOff>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56" name="Check Box 70">
              <controlPr defaultSize="0" autoFill="0" autoLine="0" autoPict="0">
                <anchor moveWithCells="1">
                  <from>
                    <xdr:col>1</xdr:col>
                    <xdr:colOff>695325</xdr:colOff>
                    <xdr:row>66</xdr:row>
                    <xdr:rowOff>161925</xdr:rowOff>
                  </from>
                  <to>
                    <xdr:col>2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57" name="Check Box 71">
              <controlPr defaultSize="0" autoFill="0" autoLine="0" autoPict="0">
                <anchor moveWithCells="1">
                  <from>
                    <xdr:col>1</xdr:col>
                    <xdr:colOff>695325</xdr:colOff>
                    <xdr:row>66</xdr:row>
                    <xdr:rowOff>0</xdr:rowOff>
                  </from>
                  <to>
                    <xdr:col>2</xdr:col>
                    <xdr:colOff>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58" name="Check Box 72">
              <controlPr defaultSize="0" autoFill="0" autoLine="0" autoPict="0">
                <anchor moveWithCells="1">
                  <from>
                    <xdr:col>1</xdr:col>
                    <xdr:colOff>695325</xdr:colOff>
                    <xdr:row>70</xdr:row>
                    <xdr:rowOff>133350</xdr:rowOff>
                  </from>
                  <to>
                    <xdr:col>2</xdr:col>
                    <xdr:colOff>0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59" name="Check Box 73">
              <controlPr defaultSize="0" autoFill="0" autoLine="0" autoPict="0">
                <anchor moveWithCells="1">
                  <from>
                    <xdr:col>1</xdr:col>
                    <xdr:colOff>695325</xdr:colOff>
                    <xdr:row>70</xdr:row>
                    <xdr:rowOff>438150</xdr:rowOff>
                  </from>
                  <to>
                    <xdr:col>2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60" name="Check Box 74">
              <controlPr defaultSize="0" autoFill="0" autoLine="0" autoPict="0">
                <anchor moveWithCells="1">
                  <from>
                    <xdr:col>1</xdr:col>
                    <xdr:colOff>695325</xdr:colOff>
                    <xdr:row>71</xdr:row>
                    <xdr:rowOff>190500</xdr:rowOff>
                  </from>
                  <to>
                    <xdr:col>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61" name="Check Box 75">
              <controlPr defaultSize="0" autoFill="0" autoLine="0" autoPict="0">
                <anchor moveWithCells="1">
                  <from>
                    <xdr:col>1</xdr:col>
                    <xdr:colOff>695325</xdr:colOff>
                    <xdr:row>73</xdr:row>
                    <xdr:rowOff>9525</xdr:rowOff>
                  </from>
                  <to>
                    <xdr:col>2</xdr:col>
                    <xdr:colOff>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7" r:id="rId62" name="Check Box 85">
              <controlPr defaultSize="0" autoFill="0" autoLine="0" autoPict="0">
                <anchor moveWithCells="1">
                  <from>
                    <xdr:col>0</xdr:col>
                    <xdr:colOff>409575</xdr:colOff>
                    <xdr:row>76</xdr:row>
                    <xdr:rowOff>104775</xdr:rowOff>
                  </from>
                  <to>
                    <xdr:col>0</xdr:col>
                    <xdr:colOff>638175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8" r:id="rId63" name="Check Box 86">
              <controlPr defaultSize="0" autoFill="0" autoLine="0" autoPict="0">
                <anchor moveWithCells="1">
                  <from>
                    <xdr:col>1</xdr:col>
                    <xdr:colOff>676275</xdr:colOff>
                    <xdr:row>77</xdr:row>
                    <xdr:rowOff>180975</xdr:rowOff>
                  </from>
                  <to>
                    <xdr:col>2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9" r:id="rId64" name="Check Box 87">
              <controlPr defaultSize="0" autoFill="0" autoLine="0" autoPict="0">
                <anchor moveWithCells="1">
                  <from>
                    <xdr:col>1</xdr:col>
                    <xdr:colOff>676275</xdr:colOff>
                    <xdr:row>78</xdr:row>
                    <xdr:rowOff>171450</xdr:rowOff>
                  </from>
                  <to>
                    <xdr:col>2</xdr:col>
                    <xdr:colOff>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0" r:id="rId65" name="Check Box 88">
              <controlPr defaultSize="0" autoFill="0" autoLine="0" autoPict="0">
                <anchor moveWithCells="1">
                  <from>
                    <xdr:col>1</xdr:col>
                    <xdr:colOff>676275</xdr:colOff>
                    <xdr:row>79</xdr:row>
                    <xdr:rowOff>161925</xdr:rowOff>
                  </from>
                  <to>
                    <xdr:col>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1" r:id="rId66" name="Check Box 89">
              <controlPr defaultSize="0" autoFill="0" autoLine="0" autoPict="0">
                <anchor moveWithCells="1">
                  <from>
                    <xdr:col>1</xdr:col>
                    <xdr:colOff>704850</xdr:colOff>
                    <xdr:row>33</xdr:row>
                    <xdr:rowOff>57150</xdr:rowOff>
                  </from>
                  <to>
                    <xdr:col>2</xdr:col>
                    <xdr:colOff>0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9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24" hidden="1" customWidth="1"/>
    <col min="11" max="11" width="11.42578125" style="25" hidden="1" customWidth="1"/>
    <col min="12" max="16384" width="11.42578125" style="6"/>
  </cols>
  <sheetData>
    <row r="1" spans="1:11" ht="58.5" customHeight="1" x14ac:dyDescent="0.25">
      <c r="A1" s="112" t="s">
        <v>324</v>
      </c>
      <c r="B1" s="112"/>
      <c r="C1" s="112"/>
      <c r="D1" s="112"/>
      <c r="E1" s="112"/>
      <c r="F1" s="112"/>
      <c r="G1" s="112"/>
      <c r="H1" s="5" t="s">
        <v>65</v>
      </c>
      <c r="I1" s="5" t="s">
        <v>231</v>
      </c>
      <c r="K1" s="5" t="s">
        <v>236</v>
      </c>
    </row>
    <row r="2" spans="1:11" ht="42.95" customHeight="1" thickBot="1" x14ac:dyDescent="0.3">
      <c r="A2" s="125" t="s">
        <v>325</v>
      </c>
      <c r="B2" s="125"/>
      <c r="C2" s="125"/>
      <c r="D2" s="125"/>
      <c r="E2" s="125"/>
      <c r="F2" s="125"/>
      <c r="G2" s="125"/>
      <c r="H2" s="5"/>
      <c r="I2" s="5"/>
      <c r="K2" s="5"/>
    </row>
    <row r="3" spans="1:11" ht="16.5" thickBot="1" x14ac:dyDescent="0.3">
      <c r="A3" s="13"/>
      <c r="B3" s="1"/>
      <c r="C3" s="1"/>
      <c r="I3" s="18">
        <v>72</v>
      </c>
      <c r="K3" s="18">
        <f>SUM(K4:K58)</f>
        <v>0</v>
      </c>
    </row>
    <row r="4" spans="1:11" ht="62.25" customHeight="1" x14ac:dyDescent="0.25">
      <c r="B4" s="116" t="s">
        <v>322</v>
      </c>
      <c r="C4" s="117"/>
      <c r="D4" s="117"/>
      <c r="E4" s="117"/>
      <c r="F4" s="117"/>
      <c r="G4" s="117"/>
      <c r="H4" s="12">
        <v>5</v>
      </c>
      <c r="J4" s="24" t="b">
        <v>0</v>
      </c>
      <c r="K4" s="25">
        <f>J4*H4</f>
        <v>0</v>
      </c>
    </row>
    <row r="5" spans="1:11" x14ac:dyDescent="0.25">
      <c r="A5" s="2" t="str">
        <f>IF(((J5)*AND(NOT($J$4))), "FEHLER 1", "")</f>
        <v/>
      </c>
      <c r="C5" s="26" t="s">
        <v>181</v>
      </c>
      <c r="H5" s="12">
        <v>0</v>
      </c>
      <c r="J5" s="24" t="b">
        <v>0</v>
      </c>
      <c r="K5" s="25">
        <f t="shared" ref="K5:K58" si="0">J5*H5</f>
        <v>0</v>
      </c>
    </row>
    <row r="6" spans="1:11" x14ac:dyDescent="0.25">
      <c r="A6" s="2" t="str">
        <f t="shared" ref="A6:A8" si="1">IF(((J6)*AND(NOT($J$4))), "FEHLER 1", "")</f>
        <v/>
      </c>
      <c r="C6" s="26" t="s">
        <v>182</v>
      </c>
      <c r="H6" s="12">
        <v>1</v>
      </c>
      <c r="J6" s="24" t="b">
        <v>0</v>
      </c>
      <c r="K6" s="25">
        <f t="shared" si="0"/>
        <v>0</v>
      </c>
    </row>
    <row r="7" spans="1:11" x14ac:dyDescent="0.25">
      <c r="A7" s="2" t="str">
        <f t="shared" si="1"/>
        <v/>
      </c>
      <c r="C7" s="26" t="s">
        <v>183</v>
      </c>
      <c r="H7" s="12">
        <v>2</v>
      </c>
      <c r="J7" s="24" t="b">
        <v>0</v>
      </c>
      <c r="K7" s="25">
        <f t="shared" si="0"/>
        <v>0</v>
      </c>
    </row>
    <row r="8" spans="1:11" x14ac:dyDescent="0.25">
      <c r="A8" s="2" t="str">
        <f t="shared" si="1"/>
        <v/>
      </c>
      <c r="C8" s="26" t="s">
        <v>87</v>
      </c>
      <c r="H8" s="12">
        <v>1</v>
      </c>
      <c r="J8" s="24" t="b">
        <v>0</v>
      </c>
      <c r="K8" s="25">
        <f t="shared" si="0"/>
        <v>0</v>
      </c>
    </row>
    <row r="9" spans="1:11" x14ac:dyDescent="0.25">
      <c r="B9" s="4"/>
    </row>
    <row r="10" spans="1:11" x14ac:dyDescent="0.25">
      <c r="B10" s="26" t="s">
        <v>223</v>
      </c>
      <c r="H10" s="12">
        <v>3</v>
      </c>
      <c r="J10" s="24" t="b">
        <v>0</v>
      </c>
      <c r="K10" s="25">
        <f t="shared" si="0"/>
        <v>0</v>
      </c>
    </row>
    <row r="11" spans="1:11" x14ac:dyDescent="0.25">
      <c r="A11" s="2" t="str">
        <f>IF(((J11)*AND(NOT($J$10))), "FEHLER 1", "")</f>
        <v/>
      </c>
      <c r="C11" s="26" t="s">
        <v>184</v>
      </c>
      <c r="H11" s="12">
        <v>1</v>
      </c>
      <c r="J11" s="24" t="b">
        <v>0</v>
      </c>
      <c r="K11" s="25">
        <f t="shared" si="0"/>
        <v>0</v>
      </c>
    </row>
    <row r="12" spans="1:11" x14ac:dyDescent="0.25">
      <c r="A12" s="2" t="str">
        <f>IF(((J12)*AND(NOT($J$10))), "FEHLER 1", "")</f>
        <v/>
      </c>
      <c r="C12" s="26" t="s">
        <v>88</v>
      </c>
      <c r="H12" s="12">
        <v>0</v>
      </c>
      <c r="J12" s="24" t="b">
        <v>0</v>
      </c>
      <c r="K12" s="25">
        <f t="shared" si="0"/>
        <v>0</v>
      </c>
    </row>
    <row r="13" spans="1:11" x14ac:dyDescent="0.25">
      <c r="B13" s="4"/>
    </row>
    <row r="14" spans="1:11" ht="46.5" customHeight="1" x14ac:dyDescent="0.25">
      <c r="B14" s="116" t="s">
        <v>323</v>
      </c>
      <c r="C14" s="117"/>
      <c r="D14" s="117"/>
      <c r="E14" s="117"/>
      <c r="F14" s="117"/>
      <c r="G14" s="117"/>
      <c r="H14" s="12">
        <v>2</v>
      </c>
      <c r="J14" s="24" t="b">
        <v>0</v>
      </c>
      <c r="K14" s="25">
        <f t="shared" si="0"/>
        <v>0</v>
      </c>
    </row>
    <row r="15" spans="1:11" x14ac:dyDescent="0.25">
      <c r="A15" s="2" t="str">
        <f>IF(((J15)*AND(NOT($J$14))), "FEHLER 1", "")</f>
        <v/>
      </c>
      <c r="C15" s="26" t="s">
        <v>89</v>
      </c>
      <c r="H15" s="12">
        <v>0</v>
      </c>
      <c r="J15" s="24" t="b">
        <v>0</v>
      </c>
      <c r="K15" s="25">
        <f t="shared" si="0"/>
        <v>0</v>
      </c>
    </row>
    <row r="16" spans="1:11" x14ac:dyDescent="0.25">
      <c r="A16" s="2" t="str">
        <f t="shared" ref="A16:A18" si="2">IF(((J16)*AND(NOT($J$14))), "FEHLER 1", "")</f>
        <v/>
      </c>
      <c r="C16" s="26" t="s">
        <v>90</v>
      </c>
      <c r="H16" s="12">
        <v>1</v>
      </c>
      <c r="J16" s="24" t="b">
        <v>0</v>
      </c>
      <c r="K16" s="25">
        <f t="shared" si="0"/>
        <v>0</v>
      </c>
    </row>
    <row r="17" spans="1:11" x14ac:dyDescent="0.25">
      <c r="A17" s="2" t="str">
        <f t="shared" si="2"/>
        <v/>
      </c>
      <c r="C17" s="26" t="s">
        <v>185</v>
      </c>
      <c r="H17" s="12">
        <v>3</v>
      </c>
      <c r="J17" s="24" t="b">
        <v>0</v>
      </c>
      <c r="K17" s="25">
        <f t="shared" si="0"/>
        <v>0</v>
      </c>
    </row>
    <row r="18" spans="1:11" x14ac:dyDescent="0.25">
      <c r="A18" s="2" t="str">
        <f t="shared" si="2"/>
        <v/>
      </c>
      <c r="C18" s="26" t="s">
        <v>91</v>
      </c>
      <c r="H18" s="12">
        <v>2</v>
      </c>
      <c r="J18" s="24" t="b">
        <v>0</v>
      </c>
      <c r="K18" s="25">
        <f t="shared" si="0"/>
        <v>0</v>
      </c>
    </row>
    <row r="20" spans="1:11" ht="42.4" customHeight="1" x14ac:dyDescent="0.25">
      <c r="B20" s="119" t="s">
        <v>92</v>
      </c>
      <c r="C20" s="120"/>
      <c r="D20" s="120"/>
      <c r="E20" s="120"/>
      <c r="F20" s="120"/>
      <c r="G20" s="120"/>
      <c r="H20" s="12">
        <v>3</v>
      </c>
      <c r="J20" s="24" t="b">
        <v>0</v>
      </c>
      <c r="K20" s="25">
        <f t="shared" si="0"/>
        <v>0</v>
      </c>
    </row>
    <row r="21" spans="1:11" x14ac:dyDescent="0.25">
      <c r="B21" s="4" t="s">
        <v>93</v>
      </c>
    </row>
    <row r="22" spans="1:11" x14ac:dyDescent="0.25">
      <c r="A22" s="2" t="str">
        <f>IF(((J22)*AND(NOT($J$20))), "FEHLER 1", "")</f>
        <v/>
      </c>
      <c r="B22" s="4"/>
      <c r="C22" s="26" t="s">
        <v>94</v>
      </c>
      <c r="G22" s="34" t="str">
        <f>IF(J22*AND(OR(J23,J24)), "FEHLER 2", "")</f>
        <v/>
      </c>
      <c r="H22" s="12">
        <v>1</v>
      </c>
      <c r="J22" s="24" t="b">
        <v>0</v>
      </c>
      <c r="K22" s="25">
        <f t="shared" si="0"/>
        <v>0</v>
      </c>
    </row>
    <row r="23" spans="1:11" x14ac:dyDescent="0.25">
      <c r="A23" s="2" t="str">
        <f t="shared" ref="A23:A24" si="3">IF(((J23)*AND(NOT($J$20))), "FEHLER 1", "")</f>
        <v/>
      </c>
      <c r="B23" s="4"/>
      <c r="C23" s="26" t="s">
        <v>95</v>
      </c>
      <c r="G23" s="34" t="str">
        <f>IF(J23*AND(OR(J24,J22)), "FEHLER 2", "")</f>
        <v/>
      </c>
      <c r="H23" s="12">
        <v>2</v>
      </c>
      <c r="J23" s="24" t="b">
        <v>0</v>
      </c>
      <c r="K23" s="25">
        <f t="shared" si="0"/>
        <v>0</v>
      </c>
    </row>
    <row r="24" spans="1:11" x14ac:dyDescent="0.25">
      <c r="A24" s="2" t="str">
        <f t="shared" si="3"/>
        <v/>
      </c>
      <c r="B24" s="4"/>
      <c r="C24" s="26" t="s">
        <v>96</v>
      </c>
      <c r="G24" s="34" t="str">
        <f>IF(J24*AND(OR(J22,J23)), "FEHLER 2", "")</f>
        <v/>
      </c>
      <c r="H24" s="12">
        <v>3</v>
      </c>
      <c r="J24" s="24" t="b">
        <v>0</v>
      </c>
      <c r="K24" s="25">
        <f t="shared" si="0"/>
        <v>0</v>
      </c>
    </row>
    <row r="25" spans="1:11" x14ac:dyDescent="0.25">
      <c r="A25" s="2"/>
      <c r="B25" s="4"/>
    </row>
    <row r="26" spans="1:11" x14ac:dyDescent="0.25">
      <c r="A26" s="2"/>
      <c r="B26" s="4" t="s">
        <v>97</v>
      </c>
    </row>
    <row r="27" spans="1:11" x14ac:dyDescent="0.25">
      <c r="A27" s="2"/>
      <c r="C27" s="26" t="s">
        <v>98</v>
      </c>
      <c r="H27" s="12">
        <v>2</v>
      </c>
      <c r="J27" s="24" t="b">
        <v>0</v>
      </c>
      <c r="K27" s="25">
        <f t="shared" si="0"/>
        <v>0</v>
      </c>
    </row>
    <row r="28" spans="1:11" x14ac:dyDescent="0.25">
      <c r="A28" s="2"/>
      <c r="C28" s="26" t="s">
        <v>99</v>
      </c>
      <c r="H28" s="12">
        <v>1</v>
      </c>
      <c r="J28" s="24" t="b">
        <v>0</v>
      </c>
      <c r="K28" s="25">
        <f t="shared" si="0"/>
        <v>0</v>
      </c>
    </row>
    <row r="29" spans="1:11" x14ac:dyDescent="0.25">
      <c r="A29" s="2"/>
      <c r="C29" s="26" t="s">
        <v>100</v>
      </c>
      <c r="H29" s="12">
        <v>1</v>
      </c>
      <c r="J29" s="24" t="b">
        <v>0</v>
      </c>
      <c r="K29" s="25">
        <f t="shared" si="0"/>
        <v>0</v>
      </c>
    </row>
    <row r="30" spans="1:11" x14ac:dyDescent="0.25">
      <c r="A30" s="2"/>
      <c r="C30" s="26" t="s">
        <v>101</v>
      </c>
      <c r="H30" s="12">
        <v>2</v>
      </c>
      <c r="J30" s="24" t="b">
        <v>0</v>
      </c>
      <c r="K30" s="25">
        <f t="shared" si="0"/>
        <v>0</v>
      </c>
    </row>
    <row r="31" spans="1:11" x14ac:dyDescent="0.25">
      <c r="A31" s="2"/>
      <c r="C31" s="26" t="s">
        <v>102</v>
      </c>
      <c r="H31" s="12">
        <v>2</v>
      </c>
      <c r="J31" s="24" t="b">
        <v>0</v>
      </c>
      <c r="K31" s="25">
        <f t="shared" si="0"/>
        <v>0</v>
      </c>
    </row>
    <row r="32" spans="1:11" ht="15.75" x14ac:dyDescent="0.25">
      <c r="A32" s="2"/>
      <c r="C32" s="14"/>
    </row>
    <row r="33" spans="1:11" ht="45" customHeight="1" x14ac:dyDescent="0.25">
      <c r="A33" s="2"/>
      <c r="C33" s="119" t="s">
        <v>290</v>
      </c>
      <c r="D33" s="120"/>
      <c r="E33" s="120"/>
      <c r="F33" s="120"/>
      <c r="G33" s="120"/>
      <c r="H33" s="12">
        <v>2</v>
      </c>
      <c r="J33" s="24" t="b">
        <v>0</v>
      </c>
      <c r="K33" s="25">
        <f t="shared" si="0"/>
        <v>0</v>
      </c>
    </row>
    <row r="34" spans="1:11" x14ac:dyDescent="0.25">
      <c r="B34" s="4"/>
    </row>
    <row r="35" spans="1:11" ht="19.5" customHeight="1" x14ac:dyDescent="0.25">
      <c r="B35" s="116" t="s">
        <v>250</v>
      </c>
      <c r="C35" s="117"/>
      <c r="D35" s="117"/>
      <c r="E35" s="117"/>
      <c r="F35" s="117"/>
      <c r="G35" s="117"/>
    </row>
    <row r="36" spans="1:11" x14ac:dyDescent="0.25">
      <c r="A36" s="2"/>
      <c r="C36" s="36" t="s">
        <v>187</v>
      </c>
      <c r="H36" s="12">
        <v>4</v>
      </c>
      <c r="J36" s="24" t="b">
        <v>0</v>
      </c>
      <c r="K36" s="25">
        <f t="shared" si="0"/>
        <v>0</v>
      </c>
    </row>
    <row r="37" spans="1:11" x14ac:dyDescent="0.25">
      <c r="A37" s="2"/>
      <c r="C37" s="36" t="s">
        <v>103</v>
      </c>
      <c r="H37" s="12">
        <v>1</v>
      </c>
      <c r="J37" s="24" t="b">
        <v>0</v>
      </c>
      <c r="K37" s="25">
        <f t="shared" si="0"/>
        <v>0</v>
      </c>
    </row>
    <row r="38" spans="1:11" x14ac:dyDescent="0.25">
      <c r="A38" s="2"/>
      <c r="C38" s="36" t="s">
        <v>188</v>
      </c>
      <c r="H38" s="12">
        <v>1</v>
      </c>
      <c r="J38" s="24" t="b">
        <v>0</v>
      </c>
      <c r="K38" s="25">
        <f t="shared" si="0"/>
        <v>0</v>
      </c>
    </row>
    <row r="39" spans="1:11" x14ac:dyDescent="0.25">
      <c r="A39" s="2"/>
      <c r="C39" s="36" t="s">
        <v>189</v>
      </c>
      <c r="H39" s="12">
        <v>1</v>
      </c>
      <c r="J39" s="24" t="b">
        <v>0</v>
      </c>
      <c r="K39" s="25">
        <f t="shared" si="0"/>
        <v>0</v>
      </c>
    </row>
    <row r="40" spans="1:11" x14ac:dyDescent="0.25">
      <c r="A40" s="2"/>
      <c r="C40" s="3" t="s">
        <v>190</v>
      </c>
      <c r="H40" s="12">
        <v>1</v>
      </c>
      <c r="J40" s="24" t="b">
        <v>0</v>
      </c>
      <c r="K40" s="25">
        <f t="shared" si="0"/>
        <v>0</v>
      </c>
    </row>
    <row r="41" spans="1:11" x14ac:dyDescent="0.25">
      <c r="A41" s="2"/>
      <c r="C41" s="36" t="s">
        <v>191</v>
      </c>
      <c r="H41" s="12">
        <v>2</v>
      </c>
      <c r="J41" s="24" t="b">
        <v>0</v>
      </c>
      <c r="K41" s="25">
        <f t="shared" si="0"/>
        <v>0</v>
      </c>
    </row>
    <row r="42" spans="1:11" x14ac:dyDescent="0.25">
      <c r="A42" s="2"/>
      <c r="C42" s="36" t="s">
        <v>192</v>
      </c>
      <c r="H42" s="12">
        <v>2</v>
      </c>
      <c r="J42" s="24" t="b">
        <v>0</v>
      </c>
      <c r="K42" s="25">
        <f t="shared" si="0"/>
        <v>0</v>
      </c>
    </row>
    <row r="43" spans="1:11" x14ac:dyDescent="0.25">
      <c r="A43" s="2"/>
      <c r="B43" s="1"/>
      <c r="C43" s="35" t="s">
        <v>193</v>
      </c>
      <c r="D43" s="1"/>
      <c r="E43" s="1"/>
      <c r="F43" s="1"/>
      <c r="G43" s="1"/>
      <c r="H43" s="12">
        <v>1</v>
      </c>
      <c r="J43" s="24" t="b">
        <v>0</v>
      </c>
      <c r="K43" s="25">
        <f t="shared" si="0"/>
        <v>0</v>
      </c>
    </row>
    <row r="44" spans="1:11" x14ac:dyDescent="0.25">
      <c r="A44" s="2"/>
      <c r="B44" s="4"/>
    </row>
    <row r="45" spans="1:11" x14ac:dyDescent="0.25">
      <c r="A45" s="2"/>
      <c r="B45" s="4" t="s">
        <v>194</v>
      </c>
    </row>
    <row r="46" spans="1:11" x14ac:dyDescent="0.25">
      <c r="A46" s="2"/>
      <c r="C46" s="26" t="s">
        <v>98</v>
      </c>
      <c r="H46" s="12">
        <v>2</v>
      </c>
      <c r="J46" s="24" t="b">
        <v>0</v>
      </c>
      <c r="K46" s="25">
        <f t="shared" si="0"/>
        <v>0</v>
      </c>
    </row>
    <row r="47" spans="1:11" x14ac:dyDescent="0.25">
      <c r="A47" s="2"/>
      <c r="C47" s="26" t="s">
        <v>99</v>
      </c>
      <c r="H47" s="12">
        <v>1</v>
      </c>
      <c r="J47" s="24" t="b">
        <v>0</v>
      </c>
      <c r="K47" s="25">
        <f t="shared" si="0"/>
        <v>0</v>
      </c>
    </row>
    <row r="48" spans="1:11" x14ac:dyDescent="0.25">
      <c r="A48" s="2"/>
      <c r="C48" s="26" t="s">
        <v>100</v>
      </c>
      <c r="H48" s="12">
        <v>1</v>
      </c>
      <c r="J48" s="24" t="b">
        <v>0</v>
      </c>
      <c r="K48" s="25">
        <f t="shared" si="0"/>
        <v>0</v>
      </c>
    </row>
    <row r="49" spans="1:11" x14ac:dyDescent="0.25">
      <c r="A49" s="2"/>
      <c r="C49" s="26" t="s">
        <v>101</v>
      </c>
      <c r="H49" s="12">
        <v>2</v>
      </c>
      <c r="J49" s="24" t="b">
        <v>0</v>
      </c>
      <c r="K49" s="25">
        <f t="shared" si="0"/>
        <v>0</v>
      </c>
    </row>
    <row r="50" spans="1:11" x14ac:dyDescent="0.25">
      <c r="A50" s="2"/>
      <c r="C50" s="26" t="s">
        <v>102</v>
      </c>
      <c r="H50" s="12">
        <v>2</v>
      </c>
      <c r="J50" s="24" t="b">
        <v>0</v>
      </c>
      <c r="K50" s="25">
        <f t="shared" si="0"/>
        <v>0</v>
      </c>
    </row>
    <row r="51" spans="1:11" x14ac:dyDescent="0.25">
      <c r="B51" s="4"/>
    </row>
    <row r="52" spans="1:11" ht="45" customHeight="1" x14ac:dyDescent="0.25">
      <c r="A52" s="2"/>
      <c r="C52" s="126" t="s">
        <v>195</v>
      </c>
      <c r="D52" s="126"/>
      <c r="E52" s="126"/>
      <c r="F52" s="126"/>
      <c r="G52" s="126"/>
      <c r="H52" s="12">
        <v>2</v>
      </c>
      <c r="J52" s="24" t="b">
        <v>0</v>
      </c>
      <c r="K52" s="25">
        <f t="shared" si="0"/>
        <v>0</v>
      </c>
    </row>
    <row r="53" spans="1:11" x14ac:dyDescent="0.25">
      <c r="B53" s="4"/>
    </row>
    <row r="54" spans="1:11" ht="48" customHeight="1" x14ac:dyDescent="0.25">
      <c r="B54" s="119" t="s">
        <v>224</v>
      </c>
      <c r="C54" s="120"/>
      <c r="D54" s="120"/>
      <c r="E54" s="120"/>
      <c r="F54" s="120"/>
      <c r="G54" s="120"/>
      <c r="H54" s="12">
        <v>2</v>
      </c>
      <c r="J54" s="24" t="b">
        <v>0</v>
      </c>
      <c r="K54" s="25">
        <f t="shared" si="0"/>
        <v>0</v>
      </c>
    </row>
    <row r="55" spans="1:11" ht="36" customHeight="1" x14ac:dyDescent="0.25">
      <c r="A55" s="2" t="str">
        <f>IF(((J55)*AND(NOT($J$54))), "FEHLER 1", "")</f>
        <v/>
      </c>
      <c r="B55" s="4"/>
      <c r="C55" s="119" t="s">
        <v>105</v>
      </c>
      <c r="D55" s="120"/>
      <c r="E55" s="120"/>
      <c r="F55" s="120"/>
      <c r="G55" s="120"/>
      <c r="H55" s="12">
        <v>1</v>
      </c>
      <c r="J55" s="24" t="b">
        <v>0</v>
      </c>
      <c r="K55" s="25">
        <f t="shared" si="0"/>
        <v>0</v>
      </c>
    </row>
    <row r="56" spans="1:11" ht="36" customHeight="1" x14ac:dyDescent="0.25">
      <c r="A56" s="2" t="str">
        <f>IF(((J56)*AND(NOT($J$54))), "FEHLER 1", "")</f>
        <v/>
      </c>
      <c r="B56" s="4"/>
      <c r="C56" s="119" t="s">
        <v>106</v>
      </c>
      <c r="D56" s="120"/>
      <c r="E56" s="120"/>
      <c r="F56" s="120"/>
      <c r="G56" s="120"/>
      <c r="H56" s="12">
        <v>1</v>
      </c>
      <c r="J56" s="24" t="b">
        <v>0</v>
      </c>
      <c r="K56" s="25">
        <f t="shared" si="0"/>
        <v>0</v>
      </c>
    </row>
    <row r="57" spans="1:11" s="10" customFormat="1" x14ac:dyDescent="0.25">
      <c r="A57" s="1"/>
      <c r="B57" s="1"/>
      <c r="C57" s="1"/>
      <c r="D57" s="1"/>
      <c r="E57" s="1"/>
      <c r="F57" s="1"/>
      <c r="G57" s="1"/>
      <c r="H57" s="11"/>
      <c r="I57" s="11"/>
      <c r="J57" s="23"/>
      <c r="K57" s="19"/>
    </row>
    <row r="58" spans="1:11" s="10" customFormat="1" ht="48.4" customHeight="1" x14ac:dyDescent="0.25">
      <c r="A58" s="1"/>
      <c r="B58" s="110" t="s">
        <v>330</v>
      </c>
      <c r="C58" s="110"/>
      <c r="D58" s="110"/>
      <c r="E58" s="110"/>
      <c r="F58" s="110"/>
      <c r="G58" s="110"/>
      <c r="H58" s="11">
        <v>6</v>
      </c>
      <c r="I58" s="11"/>
      <c r="J58" s="23" t="b">
        <v>0</v>
      </c>
      <c r="K58" s="25">
        <f t="shared" si="0"/>
        <v>0</v>
      </c>
    </row>
    <row r="59" spans="1:11" s="10" customFormat="1" x14ac:dyDescent="0.25">
      <c r="A59" s="1"/>
      <c r="B59" s="1"/>
      <c r="C59" s="1"/>
      <c r="D59" s="1"/>
      <c r="E59" s="1"/>
      <c r="F59" s="1"/>
      <c r="G59" s="1"/>
      <c r="H59" s="11"/>
      <c r="I59" s="11"/>
      <c r="J59" s="23"/>
      <c r="K59" s="19"/>
    </row>
  </sheetData>
  <sheetProtection algorithmName="SHA-512" hashValue="3IvZYFlLfmNeqGBVDoAZNoxIJdNFSoF86hbLj+I4zjsmCxPR7/+g5I1zA8Y1vpxO+8iRJv4n+50+KfyPqKL1tg==" saltValue="2O69vclfWLg0S50XCQtrdQ==" spinCount="100000" sheet="1" selectLockedCells="1"/>
  <mergeCells count="12">
    <mergeCell ref="B58:G58"/>
    <mergeCell ref="B54:G54"/>
    <mergeCell ref="C55:G55"/>
    <mergeCell ref="C56:G56"/>
    <mergeCell ref="C52:G52"/>
    <mergeCell ref="B35:G35"/>
    <mergeCell ref="B4:G4"/>
    <mergeCell ref="A1:G1"/>
    <mergeCell ref="B14:G14"/>
    <mergeCell ref="B20:G20"/>
    <mergeCell ref="C33:G33"/>
    <mergeCell ref="A2:G2"/>
  </mergeCells>
  <pageMargins left="0.7" right="0.7" top="0.78740157499999996" bottom="0.78740157499999996" header="0.3" footer="0.3"/>
  <pageSetup paperSize="9" scale="65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rowBreaks count="1" manualBreakCount="1">
    <brk id="5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3</xdr:row>
                    <xdr:rowOff>771525</xdr:rowOff>
                  </from>
                  <to>
                    <xdr:col>1</xdr:col>
                    <xdr:colOff>590550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1</xdr:col>
                    <xdr:colOff>381000</xdr:colOff>
                    <xdr:row>4</xdr:row>
                    <xdr:rowOff>161925</xdr:rowOff>
                  </from>
                  <to>
                    <xdr:col>1</xdr:col>
                    <xdr:colOff>581025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171450</xdr:rowOff>
                  </from>
                  <to>
                    <xdr:col>1</xdr:col>
                    <xdr:colOff>581025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Check Box 4">
              <controlPr defaultSize="0" autoFill="0" autoLine="0" autoPict="0">
                <anchor moveWithCells="1">
                  <from>
                    <xdr:col>1</xdr:col>
                    <xdr:colOff>381000</xdr:colOff>
                    <xdr:row>6</xdr:row>
                    <xdr:rowOff>171450</xdr:rowOff>
                  </from>
                  <to>
                    <xdr:col>1</xdr:col>
                    <xdr:colOff>581025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8" name="Check Box 5">
              <controlPr defaultSize="0" autoFill="0" autoLine="0" autoPict="0">
                <anchor moveWithCells="1">
                  <from>
                    <xdr:col>1</xdr:col>
                    <xdr:colOff>409575</xdr:colOff>
                    <xdr:row>10</xdr:row>
                    <xdr:rowOff>9525</xdr:rowOff>
                  </from>
                  <to>
                    <xdr:col>1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9" name="Check Box 6">
              <controlPr defaultSize="0" autoFill="0" autoLine="0" autoPict="0">
                <anchor moveWithCells="1">
                  <from>
                    <xdr:col>1</xdr:col>
                    <xdr:colOff>409575</xdr:colOff>
                    <xdr:row>11</xdr:row>
                    <xdr:rowOff>9525</xdr:rowOff>
                  </from>
                  <to>
                    <xdr:col>1</xdr:col>
                    <xdr:colOff>600075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10" name="Check Box 7">
              <controlPr defaultSize="0" autoFill="0" autoLine="0" autoPict="0">
                <anchor moveWithCells="1">
                  <from>
                    <xdr:col>1</xdr:col>
                    <xdr:colOff>409575</xdr:colOff>
                    <xdr:row>14</xdr:row>
                    <xdr:rowOff>9525</xdr:rowOff>
                  </from>
                  <to>
                    <xdr:col>1</xdr:col>
                    <xdr:colOff>600075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2" r:id="rId11" name="Check Box 8">
              <controlPr defaultSize="0" autoFill="0" autoLine="0" autoPict="0">
                <anchor moveWithCells="1">
                  <from>
                    <xdr:col>1</xdr:col>
                    <xdr:colOff>409575</xdr:colOff>
                    <xdr:row>15</xdr:row>
                    <xdr:rowOff>9525</xdr:rowOff>
                  </from>
                  <to>
                    <xdr:col>1</xdr:col>
                    <xdr:colOff>600075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12" name="Check Box 9">
              <controlPr defaultSize="0" autoFill="0" autoLine="0" autoPict="0">
                <anchor moveWithCells="1">
                  <from>
                    <xdr:col>1</xdr:col>
                    <xdr:colOff>409575</xdr:colOff>
                    <xdr:row>16</xdr:row>
                    <xdr:rowOff>9525</xdr:rowOff>
                  </from>
                  <to>
                    <xdr:col>1</xdr:col>
                    <xdr:colOff>600075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4" r:id="rId13" name="Check Box 10">
              <controlPr defaultSize="0" autoFill="0" autoLine="0" autoPict="0">
                <anchor moveWithCells="1">
                  <from>
                    <xdr:col>1</xdr:col>
                    <xdr:colOff>409575</xdr:colOff>
                    <xdr:row>17</xdr:row>
                    <xdr:rowOff>9525</xdr:rowOff>
                  </from>
                  <to>
                    <xdr:col>1</xdr:col>
                    <xdr:colOff>600075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5" r:id="rId14" name="Check Box 11">
              <controlPr defaultSize="0" autoFill="0" autoLine="0" autoPict="0">
                <anchor moveWithCells="1">
                  <from>
                    <xdr:col>1</xdr:col>
                    <xdr:colOff>409575</xdr:colOff>
                    <xdr:row>21</xdr:row>
                    <xdr:rowOff>9525</xdr:rowOff>
                  </from>
                  <to>
                    <xdr:col>1</xdr:col>
                    <xdr:colOff>600075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6" r:id="rId15" name="Check Box 12">
              <controlPr defaultSize="0" autoFill="0" autoLine="0" autoPict="0">
                <anchor moveWithCells="1">
                  <from>
                    <xdr:col>1</xdr:col>
                    <xdr:colOff>409575</xdr:colOff>
                    <xdr:row>22</xdr:row>
                    <xdr:rowOff>9525</xdr:rowOff>
                  </from>
                  <to>
                    <xdr:col>1</xdr:col>
                    <xdr:colOff>600075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7" r:id="rId16" name="Check Box 13">
              <controlPr defaultSize="0" autoFill="0" autoLine="0" autoPict="0">
                <anchor moveWithCells="1">
                  <from>
                    <xdr:col>1</xdr:col>
                    <xdr:colOff>409575</xdr:colOff>
                    <xdr:row>23</xdr:row>
                    <xdr:rowOff>9525</xdr:rowOff>
                  </from>
                  <to>
                    <xdr:col>1</xdr:col>
                    <xdr:colOff>600075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8" r:id="rId17" name="Check Box 14">
              <controlPr defaultSize="0" autoFill="0" autoLine="0" autoPict="0">
                <anchor moveWithCells="1">
                  <from>
                    <xdr:col>1</xdr:col>
                    <xdr:colOff>409575</xdr:colOff>
                    <xdr:row>26</xdr:row>
                    <xdr:rowOff>9525</xdr:rowOff>
                  </from>
                  <to>
                    <xdr:col>1</xdr:col>
                    <xdr:colOff>600075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9" r:id="rId18" name="Check Box 15">
              <controlPr defaultSize="0" autoFill="0" autoLine="0" autoPict="0">
                <anchor moveWithCells="1">
                  <from>
                    <xdr:col>1</xdr:col>
                    <xdr:colOff>409575</xdr:colOff>
                    <xdr:row>27</xdr:row>
                    <xdr:rowOff>9525</xdr:rowOff>
                  </from>
                  <to>
                    <xdr:col>1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0" r:id="rId19" name="Check Box 16">
              <controlPr defaultSize="0" autoFill="0" autoLine="0" autoPict="0">
                <anchor moveWithCells="1">
                  <from>
                    <xdr:col>1</xdr:col>
                    <xdr:colOff>409575</xdr:colOff>
                    <xdr:row>28</xdr:row>
                    <xdr:rowOff>9525</xdr:rowOff>
                  </from>
                  <to>
                    <xdr:col>1</xdr:col>
                    <xdr:colOff>600075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1" r:id="rId20" name="Check Box 17">
              <controlPr defaultSize="0" autoFill="0" autoLine="0" autoPict="0">
                <anchor moveWithCells="1">
                  <from>
                    <xdr:col>1</xdr:col>
                    <xdr:colOff>409575</xdr:colOff>
                    <xdr:row>29</xdr:row>
                    <xdr:rowOff>9525</xdr:rowOff>
                  </from>
                  <to>
                    <xdr:col>1</xdr:col>
                    <xdr:colOff>600075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2" r:id="rId21" name="Check Box 18">
              <controlPr defaultSize="0" autoFill="0" autoLine="0" autoPict="0">
                <anchor moveWithCells="1">
                  <from>
                    <xdr:col>1</xdr:col>
                    <xdr:colOff>409575</xdr:colOff>
                    <xdr:row>30</xdr:row>
                    <xdr:rowOff>9525</xdr:rowOff>
                  </from>
                  <to>
                    <xdr:col>1</xdr:col>
                    <xdr:colOff>600075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3" r:id="rId22" name="Check Box 19">
              <controlPr defaultSize="0" autoFill="0" autoLine="0" autoPict="0">
                <anchor moveWithCells="1">
                  <from>
                    <xdr:col>1</xdr:col>
                    <xdr:colOff>409575</xdr:colOff>
                    <xdr:row>32</xdr:row>
                    <xdr:rowOff>9525</xdr:rowOff>
                  </from>
                  <to>
                    <xdr:col>1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4" r:id="rId23" name="Check Box 20">
              <controlPr defaultSize="0" autoFill="0" autoLine="0" autoPict="0">
                <anchor moveWithCells="1">
                  <from>
                    <xdr:col>1</xdr:col>
                    <xdr:colOff>409575</xdr:colOff>
                    <xdr:row>35</xdr:row>
                    <xdr:rowOff>9525</xdr:rowOff>
                  </from>
                  <to>
                    <xdr:col>1</xdr:col>
                    <xdr:colOff>600075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5" r:id="rId24" name="Check Box 21">
              <controlPr defaultSize="0" autoFill="0" autoLine="0" autoPict="0">
                <anchor moveWithCells="1">
                  <from>
                    <xdr:col>1</xdr:col>
                    <xdr:colOff>409575</xdr:colOff>
                    <xdr:row>36</xdr:row>
                    <xdr:rowOff>9525</xdr:rowOff>
                  </from>
                  <to>
                    <xdr:col>1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6" r:id="rId25" name="Check Box 22">
              <controlPr defaultSize="0" autoFill="0" autoLine="0" autoPict="0">
                <anchor moveWithCells="1">
                  <from>
                    <xdr:col>1</xdr:col>
                    <xdr:colOff>409575</xdr:colOff>
                    <xdr:row>37</xdr:row>
                    <xdr:rowOff>9525</xdr:rowOff>
                  </from>
                  <to>
                    <xdr:col>1</xdr:col>
                    <xdr:colOff>600075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7" r:id="rId26" name="Check Box 23">
              <controlPr defaultSize="0" autoFill="0" autoLine="0" autoPict="0">
                <anchor moveWithCells="1">
                  <from>
                    <xdr:col>1</xdr:col>
                    <xdr:colOff>409575</xdr:colOff>
                    <xdr:row>38</xdr:row>
                    <xdr:rowOff>9525</xdr:rowOff>
                  </from>
                  <to>
                    <xdr:col>1</xdr:col>
                    <xdr:colOff>600075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8" r:id="rId27" name="Check Box 24">
              <controlPr defaultSize="0" autoFill="0" autoLine="0" autoPict="0">
                <anchor moveWithCells="1">
                  <from>
                    <xdr:col>1</xdr:col>
                    <xdr:colOff>409575</xdr:colOff>
                    <xdr:row>39</xdr:row>
                    <xdr:rowOff>9525</xdr:rowOff>
                  </from>
                  <to>
                    <xdr:col>1</xdr:col>
                    <xdr:colOff>600075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9" r:id="rId28" name="Check Box 25">
              <controlPr defaultSize="0" autoFill="0" autoLine="0" autoPict="0">
                <anchor moveWithCells="1">
                  <from>
                    <xdr:col>1</xdr:col>
                    <xdr:colOff>409575</xdr:colOff>
                    <xdr:row>40</xdr:row>
                    <xdr:rowOff>9525</xdr:rowOff>
                  </from>
                  <to>
                    <xdr:col>1</xdr:col>
                    <xdr:colOff>600075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1" r:id="rId29" name="Check Box 27">
              <controlPr defaultSize="0" autoFill="0" autoLine="0" autoPict="0">
                <anchor moveWithCells="1">
                  <from>
                    <xdr:col>1</xdr:col>
                    <xdr:colOff>409575</xdr:colOff>
                    <xdr:row>41</xdr:row>
                    <xdr:rowOff>9525</xdr:rowOff>
                  </from>
                  <to>
                    <xdr:col>1</xdr:col>
                    <xdr:colOff>600075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2" r:id="rId30" name="Check Box 28">
              <controlPr defaultSize="0" autoFill="0" autoLine="0" autoPict="0">
                <anchor moveWithCells="1">
                  <from>
                    <xdr:col>1</xdr:col>
                    <xdr:colOff>409575</xdr:colOff>
                    <xdr:row>42</xdr:row>
                    <xdr:rowOff>9525</xdr:rowOff>
                  </from>
                  <to>
                    <xdr:col>1</xdr:col>
                    <xdr:colOff>600075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3" r:id="rId31" name="Check Box 29">
              <controlPr defaultSize="0" autoFill="0" autoLine="0" autoPict="0">
                <anchor moveWithCells="1">
                  <from>
                    <xdr:col>1</xdr:col>
                    <xdr:colOff>409575</xdr:colOff>
                    <xdr:row>45</xdr:row>
                    <xdr:rowOff>9525</xdr:rowOff>
                  </from>
                  <to>
                    <xdr:col>1</xdr:col>
                    <xdr:colOff>600075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4" r:id="rId32" name="Check Box 30">
              <controlPr defaultSize="0" autoFill="0" autoLine="0" autoPict="0">
                <anchor moveWithCells="1">
                  <from>
                    <xdr:col>1</xdr:col>
                    <xdr:colOff>409575</xdr:colOff>
                    <xdr:row>46</xdr:row>
                    <xdr:rowOff>9525</xdr:rowOff>
                  </from>
                  <to>
                    <xdr:col>1</xdr:col>
                    <xdr:colOff>600075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5" r:id="rId33" name="Check Box 31">
              <controlPr defaultSize="0" autoFill="0" autoLine="0" autoPict="0">
                <anchor moveWithCells="1">
                  <from>
                    <xdr:col>1</xdr:col>
                    <xdr:colOff>409575</xdr:colOff>
                    <xdr:row>47</xdr:row>
                    <xdr:rowOff>9525</xdr:rowOff>
                  </from>
                  <to>
                    <xdr:col>1</xdr:col>
                    <xdr:colOff>600075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6" r:id="rId34" name="Check Box 32">
              <controlPr defaultSize="0" autoFill="0" autoLine="0" autoPict="0">
                <anchor moveWithCells="1">
                  <from>
                    <xdr:col>1</xdr:col>
                    <xdr:colOff>409575</xdr:colOff>
                    <xdr:row>48</xdr:row>
                    <xdr:rowOff>9525</xdr:rowOff>
                  </from>
                  <to>
                    <xdr:col>1</xdr:col>
                    <xdr:colOff>600075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7" r:id="rId35" name="Check Box 33">
              <controlPr defaultSize="0" autoFill="0" autoLine="0" autoPict="0">
                <anchor moveWithCells="1">
                  <from>
                    <xdr:col>1</xdr:col>
                    <xdr:colOff>409575</xdr:colOff>
                    <xdr:row>49</xdr:row>
                    <xdr:rowOff>9525</xdr:rowOff>
                  </from>
                  <to>
                    <xdr:col>1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9" r:id="rId36" name="Check Box 35">
              <controlPr defaultSize="0" autoFill="0" autoLine="0" autoPict="0">
                <anchor moveWithCells="1">
                  <from>
                    <xdr:col>1</xdr:col>
                    <xdr:colOff>409575</xdr:colOff>
                    <xdr:row>51</xdr:row>
                    <xdr:rowOff>85725</xdr:rowOff>
                  </from>
                  <to>
                    <xdr:col>1</xdr:col>
                    <xdr:colOff>600075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0" r:id="rId37" name="Check Box 36">
              <controlPr defaultSize="0" autoFill="0" autoLine="0" autoPict="0">
                <anchor moveWithCells="1">
                  <from>
                    <xdr:col>1</xdr:col>
                    <xdr:colOff>400050</xdr:colOff>
                    <xdr:row>54</xdr:row>
                    <xdr:rowOff>104775</xdr:rowOff>
                  </from>
                  <to>
                    <xdr:col>1</xdr:col>
                    <xdr:colOff>590550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1" r:id="rId38" name="Check Box 37">
              <controlPr defaultSize="0" autoFill="0" autoLine="0" autoPict="0">
                <anchor moveWithCells="1">
                  <from>
                    <xdr:col>1</xdr:col>
                    <xdr:colOff>400050</xdr:colOff>
                    <xdr:row>55</xdr:row>
                    <xdr:rowOff>66675</xdr:rowOff>
                  </from>
                  <to>
                    <xdr:col>1</xdr:col>
                    <xdr:colOff>590550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2" r:id="rId39" name="Check Box 38">
              <controlPr defaultSize="0" autoFill="0" autoLine="0" autoPict="0">
                <anchor moveWithCells="1">
                  <from>
                    <xdr:col>0</xdr:col>
                    <xdr:colOff>390525</xdr:colOff>
                    <xdr:row>53</xdr:row>
                    <xdr:rowOff>123825</xdr:rowOff>
                  </from>
                  <to>
                    <xdr:col>0</xdr:col>
                    <xdr:colOff>581025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3" r:id="rId40" name="Check Box 39">
              <controlPr defaultSize="0" autoFill="0" autoLine="0" autoPict="0">
                <anchor moveWithCells="1">
                  <from>
                    <xdr:col>0</xdr:col>
                    <xdr:colOff>409575</xdr:colOff>
                    <xdr:row>19</xdr:row>
                    <xdr:rowOff>123825</xdr:rowOff>
                  </from>
                  <to>
                    <xdr:col>0</xdr:col>
                    <xdr:colOff>600075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4" r:id="rId41" name="Check Box 40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133350</xdr:rowOff>
                  </from>
                  <to>
                    <xdr:col>0</xdr:col>
                    <xdr:colOff>628650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5" r:id="rId42" name="Check Box 41">
              <controlPr defaultSize="0" autoFill="0" autoLine="0" autoPict="0">
                <anchor moveWithCells="1">
                  <from>
                    <xdr:col>0</xdr:col>
                    <xdr:colOff>409575</xdr:colOff>
                    <xdr:row>9</xdr:row>
                    <xdr:rowOff>9525</xdr:rowOff>
                  </from>
                  <to>
                    <xdr:col>0</xdr:col>
                    <xdr:colOff>600075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6" r:id="rId43" name="Check Box 42">
              <controlPr defaultSize="0" autoFill="0" autoLine="0" autoPict="0">
                <anchor moveWithCells="1">
                  <from>
                    <xdr:col>0</xdr:col>
                    <xdr:colOff>419100</xdr:colOff>
                    <xdr:row>3</xdr:row>
                    <xdr:rowOff>238125</xdr:rowOff>
                  </from>
                  <to>
                    <xdr:col>0</xdr:col>
                    <xdr:colOff>609600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7" r:id="rId44" name="Check Box 43">
              <controlPr defaultSize="0" autoFill="0" autoLine="0" autoPict="0">
                <anchor moveWithCells="1">
                  <from>
                    <xdr:col>0</xdr:col>
                    <xdr:colOff>428625</xdr:colOff>
                    <xdr:row>57</xdr:row>
                    <xdr:rowOff>123825</xdr:rowOff>
                  </from>
                  <to>
                    <xdr:col>0</xdr:col>
                    <xdr:colOff>619125</xdr:colOff>
                    <xdr:row>57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Stammdaten</vt:lpstr>
      <vt:lpstr>Allg. Systemeigenschaften</vt:lpstr>
      <vt:lpstr>Ökosystem Schnittstellen</vt:lpstr>
      <vt:lpstr>Hardwareeigenschaften</vt:lpstr>
      <vt:lpstr>Ortung&amp;Karten</vt:lpstr>
      <vt:lpstr>Asset Management</vt:lpstr>
      <vt:lpstr>Tabelle3</vt:lpstr>
      <vt:lpstr>'Allg. Systemeigenschaften'!Druckbereich</vt:lpstr>
      <vt:lpstr>'Asset Management'!Druckbereich</vt:lpstr>
      <vt:lpstr>Hardwareeigenschaften!Druckbereich</vt:lpstr>
      <vt:lpstr>'Ökosystem Schnittstellen'!Druckbereich</vt:lpstr>
      <vt:lpstr>'Ortung&amp;Karten'!Druckbereich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2023-02-08T08:42:19Z</cp:lastPrinted>
  <dcterms:created xsi:type="dcterms:W3CDTF">2019-02-26T08:46:28Z</dcterms:created>
  <dcterms:modified xsi:type="dcterms:W3CDTF">2023-02-08T08:45:47Z</dcterms:modified>
</cp:coreProperties>
</file>